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3870" tabRatio="899" activeTab="2"/>
  </bookViews>
  <sheets>
    <sheet name="DATA" sheetId="1" r:id="rId1"/>
    <sheet name="Checklist" sheetId="2" r:id="rId2"/>
    <sheet name="Cost Claim" sheetId="3" r:id="rId3"/>
    <sheet name="Request for Advance" sheetId="4" r:id="rId4"/>
    <sheet name="1" sheetId="5" r:id="rId5"/>
    <sheet name="Force Acct Labor" sheetId="6" r:id="rId6"/>
    <sheet name="2" sheetId="7" r:id="rId7"/>
    <sheet name="Force Acct Equip" sheetId="8" r:id="rId8"/>
    <sheet name="3" sheetId="9" r:id="rId9"/>
    <sheet name="Benefit Calculation" sheetId="10" r:id="rId10"/>
    <sheet name="4" sheetId="11" r:id="rId11"/>
    <sheet name="Material Summary" sheetId="12" r:id="rId12"/>
    <sheet name="5" sheetId="13" r:id="rId13"/>
    <sheet name="Rented Equip" sheetId="14" r:id="rId14"/>
    <sheet name="6" sheetId="15" r:id="rId15"/>
    <sheet name="Contract Work Record" sheetId="16" r:id="rId16"/>
    <sheet name="Sheet1" sheetId="17" r:id="rId17"/>
  </sheets>
  <externalReferences>
    <externalReference r:id="rId20"/>
    <externalReference r:id="rId21"/>
  </externalReferences>
  <definedNames>
    <definedName name="COST_CODES">'[2]COST CODES'!$A$2:$E$881</definedName>
    <definedName name="Diameter_cone">#REF!</definedName>
    <definedName name="Diameter_sphere">#REF!</definedName>
    <definedName name="Factor_c">#REF!</definedName>
    <definedName name="Factor_s">#REF!</definedName>
    <definedName name="Height">#REF!</definedName>
    <definedName name="_xlnm.Print_Area" localSheetId="8">'3'!$F$2:$AS$59</definedName>
    <definedName name="_xlnm.Print_Area" localSheetId="9">'Benefit Calculation'!$A$1:$F$22</definedName>
    <definedName name="_xlnm.Print_Area" localSheetId="1">'Checklist'!$A$1:$A$77</definedName>
    <definedName name="_xlnm.Print_Area" localSheetId="15">'Contract Work Record'!$A$1:$H$21</definedName>
    <definedName name="_xlnm.Print_Area" localSheetId="0">'DATA'!$A$1:$I$40</definedName>
    <definedName name="_xlnm.Print_Area" localSheetId="7">'Force Acct Equip'!$A$1:$O$22</definedName>
    <definedName name="_xlnm.Print_Area" localSheetId="5">'Force Acct Labor'!$A$1:$O$57</definedName>
    <definedName name="_xlnm.Print_Area" localSheetId="11">'Material Summary'!$A$1:$I$25</definedName>
    <definedName name="_xlnm.Print_Area" localSheetId="13">'Rented Equip'!$A$1:$I$32</definedName>
    <definedName name="tblEquipCostCodes">#REF!</definedName>
  </definedNames>
  <calcPr fullCalcOnLoad="1" fullPrecision="0"/>
</workbook>
</file>

<file path=xl/comments1.xml><?xml version="1.0" encoding="utf-8"?>
<comments xmlns="http://schemas.openxmlformats.org/spreadsheetml/2006/main">
  <authors>
    <author>FEMA</author>
  </authors>
  <commentList>
    <comment ref="F4" authorId="0">
      <text>
        <r>
          <rPr>
            <sz val="8"/>
            <rFont val="Tahoma"/>
            <family val="2"/>
          </rPr>
          <t xml:space="preserve">BEGIN ENTERING
 DATA HERE
</t>
        </r>
      </text>
    </comment>
  </commentList>
</comments>
</file>

<file path=xl/sharedStrings.xml><?xml version="1.0" encoding="utf-8"?>
<sst xmlns="http://schemas.openxmlformats.org/spreadsheetml/2006/main" count="508" uniqueCount="338">
  <si>
    <t>DATA ENTRY SHEET</t>
  </si>
  <si>
    <t>APPLICANT NAME</t>
  </si>
  <si>
    <t>Paid Fringe Benefits</t>
  </si>
  <si>
    <t>Retirement--Regular</t>
  </si>
  <si>
    <t>(or slightly less)</t>
  </si>
  <si>
    <t>HCA Matching</t>
  </si>
  <si>
    <t>(or less)</t>
  </si>
  <si>
    <t>Retirement--Special Risk</t>
  </si>
  <si>
    <t>Health Insurance</t>
  </si>
  <si>
    <t>(or slightly more)</t>
  </si>
  <si>
    <t>Life &amp; Disability Insurance</t>
  </si>
  <si>
    <t>Worker's Compensation</t>
  </si>
  <si>
    <t>Unemployment Insurance</t>
  </si>
  <si>
    <t>Leave Fringe Benefits</t>
  </si>
  <si>
    <t>Accrued Annual Leave</t>
  </si>
  <si>
    <t>Sick Leave</t>
  </si>
  <si>
    <t>Administrative Leave</t>
  </si>
  <si>
    <t>Holiday Leave</t>
  </si>
  <si>
    <t>Compensatory Leave</t>
  </si>
  <si>
    <t>Rates outside of these ranges are possible, but should be justified during the validation process.</t>
  </si>
  <si>
    <t>*     Record regular and overtime hours separately.</t>
  </si>
  <si>
    <t>Complete the Record as Follows:</t>
  </si>
  <si>
    <t>Instructions</t>
  </si>
  <si>
    <t xml:space="preserve">Force account is the term to refer to your own personnel and equipment.  Keep the following points in mind when </t>
  </si>
  <si>
    <t>compiling force account labor information.</t>
  </si>
  <si>
    <t>*     Record the benefits separately for regular and overtime hours.  Most overtime hours include fewer benefits</t>
  </si>
  <si>
    <t xml:space="preserve">       than regular hours.</t>
  </si>
  <si>
    <t xml:space="preserve">       rate if you have different benefit rates for different employees.  </t>
  </si>
  <si>
    <t xml:space="preserve">       pertaining to regular and overtime wages.</t>
  </si>
  <si>
    <t xml:space="preserve">       Benefits/Hr block and enter the result here.</t>
  </si>
  <si>
    <t xml:space="preserve">       employee and enter the results here.</t>
  </si>
  <si>
    <r>
      <t>*     Employee Name:</t>
    </r>
    <r>
      <rPr>
        <sz val="12"/>
        <rFont val="Times New Roman"/>
        <family val="1"/>
      </rPr>
      <t xml:space="preserve">  Enter the names of each employee who worked on the project.</t>
    </r>
  </si>
  <si>
    <r>
      <t>*     Title/Occupation:</t>
    </r>
    <r>
      <rPr>
        <sz val="12"/>
        <rFont val="Times New Roman"/>
        <family val="1"/>
      </rPr>
      <t xml:space="preserve">  Enter the title or occupation of each employee who worked on the project.</t>
    </r>
  </si>
  <si>
    <r>
      <t>*     REG:</t>
    </r>
    <r>
      <rPr>
        <sz val="12"/>
        <rFont val="Times New Roman"/>
        <family val="1"/>
      </rPr>
      <t xml:space="preserve">  Enter the regular hours that each employee worked on the project.</t>
    </r>
  </si>
  <si>
    <r>
      <t>*     Total HR:</t>
    </r>
    <r>
      <rPr>
        <sz val="12"/>
        <rFont val="Times New Roman"/>
        <family val="1"/>
      </rPr>
      <t xml:space="preserve">  Total the hours for each employee and enter the result in this block.</t>
    </r>
  </si>
  <si>
    <r>
      <t>*     Rate/Hr:</t>
    </r>
    <r>
      <rPr>
        <sz val="12"/>
        <rFont val="Times New Roman"/>
        <family val="1"/>
      </rPr>
      <t xml:space="preserve">  Enter each employee's hourly rate.</t>
    </r>
  </si>
  <si>
    <r>
      <t>*     Benefits/Hr:</t>
    </r>
    <r>
      <rPr>
        <sz val="12"/>
        <rFont val="Times New Roman"/>
        <family val="1"/>
      </rPr>
      <t xml:space="preserve">  Enter each employee's hourly benefit rate.  There should be different percentages for benefits</t>
    </r>
  </si>
  <si>
    <r>
      <t>*     Total Rate/Hr:</t>
    </r>
    <r>
      <rPr>
        <sz val="12"/>
        <rFont val="Times New Roman"/>
        <family val="1"/>
      </rPr>
      <t xml:space="preserve">  Add the employee's hourly rate in the Rate/Hr block and the hourly benefits rate in the</t>
    </r>
  </si>
  <si>
    <r>
      <t>*     Total Cost:</t>
    </r>
    <r>
      <rPr>
        <sz val="12"/>
        <rFont val="Times New Roman"/>
        <family val="1"/>
      </rPr>
      <t xml:space="preserve">  Multiply the entries in the Total Hr and Total Rate/Hr blocks and enter the result here.</t>
    </r>
  </si>
  <si>
    <r>
      <t>*     Total Cost for Force Account Labor Regular Time:</t>
    </r>
    <r>
      <rPr>
        <sz val="12"/>
        <rFont val="Times New Roman"/>
        <family val="1"/>
      </rPr>
      <t xml:space="preserve">  Add the entries in the Total Cost, REG block for each</t>
    </r>
  </si>
  <si>
    <r>
      <t>*     Total Cost for Force Account Labor Overtime:</t>
    </r>
    <r>
      <rPr>
        <sz val="12"/>
        <rFont val="Times New Roman"/>
        <family val="1"/>
      </rPr>
      <t xml:space="preserve">  Add the entries in the Total Cost, OT block for each</t>
    </r>
  </si>
  <si>
    <t>This form is used to record the costs of supplies and materials purchased in response to the disaster or</t>
  </si>
  <si>
    <r>
      <t>*     Invoice Numbe</t>
    </r>
    <r>
      <rPr>
        <sz val="12"/>
        <rFont val="Times New Roman"/>
        <family val="1"/>
      </rPr>
      <t>r:  Enter the invoice number.</t>
    </r>
  </si>
  <si>
    <r>
      <t>*     Date:</t>
    </r>
    <r>
      <rPr>
        <sz val="12"/>
        <rFont val="Times New Roman"/>
        <family val="1"/>
      </rPr>
      <t xml:space="preserve">  Enter the date on the invoice.</t>
    </r>
  </si>
  <si>
    <r>
      <t>*     Vendor:</t>
    </r>
    <r>
      <rPr>
        <sz val="12"/>
        <rFont val="Times New Roman"/>
        <family val="1"/>
      </rPr>
      <t xml:space="preserve">  Enter the name of the supplier if the material was bought specifically as a result of the</t>
    </r>
  </si>
  <si>
    <t xml:space="preserve">       disaster.</t>
  </si>
  <si>
    <r>
      <t>*     Description:</t>
    </r>
    <r>
      <rPr>
        <sz val="12"/>
        <rFont val="Times New Roman"/>
        <family val="1"/>
      </rPr>
      <t xml:space="preserve">  Enter a brief description of the supplies or materials used or purchased.</t>
    </r>
  </si>
  <si>
    <r>
      <t>*     Invoice Total:</t>
    </r>
    <r>
      <rPr>
        <sz val="12"/>
        <rFont val="Times New Roman"/>
        <family val="1"/>
      </rPr>
      <t xml:space="preserve">  Enter the total cost listed on the invoice.</t>
    </r>
  </si>
  <si>
    <r>
      <t>*     Total Cost for Material:</t>
    </r>
    <r>
      <rPr>
        <sz val="12"/>
        <rFont val="Times New Roman"/>
        <family val="1"/>
      </rPr>
      <t xml:space="preserve">  Add the numbers in the Invoice Total block and enter the result here.</t>
    </r>
  </si>
  <si>
    <t>used to repair damages caused by the disaster.</t>
  </si>
  <si>
    <t>PRINT NAME</t>
  </si>
  <si>
    <t>This form is used to record the costs of equipment that you had to rent or lease to respond to the disaster</t>
  </si>
  <si>
    <t>or to be used in making repairs to damages caused by the disaster.</t>
  </si>
  <si>
    <r>
      <t>*     Date:</t>
    </r>
    <r>
      <rPr>
        <sz val="12"/>
        <rFont val="Times New Roman"/>
        <family val="1"/>
      </rPr>
      <t xml:space="preserve">  Enter the dates for each day the project was worked on.</t>
    </r>
  </si>
  <si>
    <r>
      <t>*     Company:</t>
    </r>
    <r>
      <rPr>
        <sz val="12"/>
        <rFont val="Times New Roman"/>
        <family val="1"/>
      </rPr>
      <t xml:space="preserve">  Enter the name of the company that rented or leased the equipment to you.</t>
    </r>
  </si>
  <si>
    <r>
      <t>*     Equipment Description:</t>
    </r>
    <r>
      <rPr>
        <sz val="12"/>
        <rFont val="Times New Roman"/>
        <family val="1"/>
      </rPr>
      <t xml:space="preserve">  Enter a brief description of the equipment that you leased or rented.</t>
    </r>
  </si>
  <si>
    <r>
      <t>*     Hours Used:</t>
    </r>
    <r>
      <rPr>
        <sz val="12"/>
        <rFont val="Times New Roman"/>
        <family val="1"/>
      </rPr>
      <t xml:space="preserve">  Enter the number of hours that the equipment was used on the project.</t>
    </r>
  </si>
  <si>
    <r>
      <t>*     Cost/Hour:</t>
    </r>
    <r>
      <rPr>
        <sz val="12"/>
        <rFont val="Times New Roman"/>
        <family val="1"/>
      </rPr>
      <t xml:space="preserve">  Enter the hourly rental or lease cost of the equipment.  Indicate if the equipment was</t>
    </r>
  </si>
  <si>
    <r>
      <t xml:space="preserve">       rented on a daily, weekly, or monthly rate, instead of an hourly rate.  </t>
    </r>
    <r>
      <rPr>
        <b/>
        <sz val="12"/>
        <rFont val="Times New Roman"/>
        <family val="1"/>
      </rPr>
      <t>NOTE:  Determine that the</t>
    </r>
  </si>
  <si>
    <r>
      <t xml:space="preserve">       </t>
    </r>
    <r>
      <rPr>
        <b/>
        <sz val="12"/>
        <rFont val="Times New Roman"/>
        <family val="1"/>
      </rPr>
      <t>rental rate is fair and reasonable and has not been raised to an unacceptable rate because of the</t>
    </r>
  </si>
  <si>
    <r>
      <t xml:space="preserve">       </t>
    </r>
    <r>
      <rPr>
        <b/>
        <sz val="12"/>
        <rFont val="Times New Roman"/>
        <family val="1"/>
      </rPr>
      <t>disaster.</t>
    </r>
  </si>
  <si>
    <r>
      <t>*     Total Cost:</t>
    </r>
    <r>
      <rPr>
        <sz val="12"/>
        <rFont val="Times New Roman"/>
        <family val="1"/>
      </rPr>
      <t xml:space="preserve">  Enter the usage cost based on the renter's agreement.</t>
    </r>
  </si>
  <si>
    <r>
      <t>*     Total Cost for Rented Equipment:</t>
    </r>
    <r>
      <rPr>
        <sz val="12"/>
        <rFont val="Times New Roman"/>
        <family val="1"/>
      </rPr>
      <t xml:space="preserve">  Add the numbers in the Total Cost blocks and enter the result</t>
    </r>
  </si>
  <si>
    <t xml:space="preserve">       here.</t>
  </si>
  <si>
    <t xml:space="preserve">This form is used to record the costs of contracts that you awarded to respond to the disaster or to make </t>
  </si>
  <si>
    <t>repairs to damages caused by the disaster.</t>
  </si>
  <si>
    <r>
      <t>*     Invoice Number:</t>
    </r>
    <r>
      <rPr>
        <sz val="12"/>
        <rFont val="Times New Roman"/>
        <family val="1"/>
      </rPr>
      <t xml:space="preserve">  Enter the invoice number.</t>
    </r>
  </si>
  <si>
    <r>
      <t>*     Contractor:</t>
    </r>
    <r>
      <rPr>
        <sz val="12"/>
        <rFont val="Times New Roman"/>
        <family val="1"/>
      </rPr>
      <t xml:space="preserve">  Enter the name of the contractor receiving the contract.</t>
    </r>
  </si>
  <si>
    <r>
      <t>*     Description of Work:</t>
    </r>
    <r>
      <rPr>
        <sz val="12"/>
        <rFont val="Times New Roman"/>
        <family val="1"/>
      </rPr>
      <t xml:space="preserve">  Enter the brief description of the work being performed.</t>
    </r>
  </si>
  <si>
    <r>
      <t>*     Invoice Cost:</t>
    </r>
    <r>
      <rPr>
        <sz val="12"/>
        <rFont val="Times New Roman"/>
        <family val="1"/>
      </rPr>
      <t xml:space="preserve">  Enter the total dollar figure listed on the invoice for that site.</t>
    </r>
  </si>
  <si>
    <t xml:space="preserve">       and enter the result here.</t>
  </si>
  <si>
    <t xml:space="preserve">Force account is the term to refer to your own personnel and equipment. </t>
  </si>
  <si>
    <r>
      <t>*     Equipment Description:</t>
    </r>
    <r>
      <rPr>
        <sz val="12"/>
        <rFont val="Times New Roman"/>
        <family val="1"/>
      </rPr>
      <t xml:space="preserve">  Enter a brief description of the equipment, including the rated</t>
    </r>
  </si>
  <si>
    <t xml:space="preserve">       horsepower or capacity of the equipment.  Be sure to include this information if you also use a</t>
  </si>
  <si>
    <t xml:space="preserve">       trade name or common name to describe the equipment, e.g., Ditch Witch.</t>
  </si>
  <si>
    <r>
      <t>*     Hours Used:</t>
    </r>
    <r>
      <rPr>
        <sz val="12"/>
        <rFont val="Times New Roman"/>
        <family val="1"/>
      </rPr>
      <t xml:space="preserve">  Enter the hours the equipment was used on the project.</t>
    </r>
  </si>
  <si>
    <r>
      <t>*     Cost/Hour:</t>
    </r>
    <r>
      <rPr>
        <sz val="12"/>
        <rFont val="Times New Roman"/>
        <family val="1"/>
      </rPr>
      <t xml:space="preserve">  Enter the hourly cost to use the equipment.</t>
    </r>
  </si>
  <si>
    <r>
      <t>*     Total Cost:</t>
    </r>
    <r>
      <rPr>
        <sz val="12"/>
        <rFont val="Times New Roman"/>
        <family val="1"/>
      </rPr>
      <t xml:space="preserve">  Multiply the number in the Hours Used block by the number in the Cost/Hour block </t>
    </r>
  </si>
  <si>
    <r>
      <t>*     Total Cost for Force Account Equipment:</t>
    </r>
    <r>
      <rPr>
        <sz val="12"/>
        <rFont val="Times New Roman"/>
        <family val="1"/>
      </rPr>
      <t xml:space="preserve">  Add the numbers in the Total Cost blocks and enter </t>
    </r>
  </si>
  <si>
    <t xml:space="preserve">       the result here.</t>
  </si>
  <si>
    <t>FRINGE BENEFIT RATE SHEET INSTRUCTIONS</t>
  </si>
  <si>
    <t>Fringe Benefit Calculations</t>
  </si>
  <si>
    <t>The following steps will assist in calculating the percentage of fringe benefits paid on an employee's salary.</t>
  </si>
  <si>
    <t>Note that items and percentages will vary from one entity to another.</t>
  </si>
  <si>
    <t>2.  Determine the employee's basic hourly pay rate (annual salary/2080 hours).</t>
  </si>
  <si>
    <t>6.  Social Security and Unemployment Insurance:  Both are standard percentages of salary.</t>
  </si>
  <si>
    <t>Note:  Typically, you should not be charging the same rate for regular time and overtime.  Generally, only FICA</t>
  </si>
  <si>
    <t>I CERTIFY THAT THE INFORMATION ABOVE WAS TRANSCRIBED FROM PAYROLL RECORDS OR OTHER DOCUMENTS WHICH ARE AVAILABLE</t>
  </si>
  <si>
    <t>(Social Security) is eligible for overtime; however, some entities may charge retirement tax on all income.</t>
  </si>
  <si>
    <t>Sample Rates</t>
  </si>
  <si>
    <t>Although some rates may differ greatly between organizations due to their particular experiences, the table</t>
  </si>
  <si>
    <t>below provides some general guidelines that can be used as a reasonableness test to review submitted claims.</t>
  </si>
  <si>
    <t>These rates are based on experience in developing fringe rates for several state departments, the default rate is</t>
  </si>
  <si>
    <t>that used for the state of Florida, following Hurricane Andrew (August 1992), and the review of several FEMA</t>
  </si>
  <si>
    <t>claims.  The rates presented are determined using the gross wage method applicable to the personnel hourly rate</t>
  </si>
  <si>
    <t>(PHR) method.  The net available hours method would result in higher rates.</t>
  </si>
  <si>
    <t>DATE</t>
  </si>
  <si>
    <t>UNIT PRICE</t>
  </si>
  <si>
    <t>TOTAL COST</t>
  </si>
  <si>
    <t>NAME</t>
  </si>
  <si>
    <t>O.T.</t>
  </si>
  <si>
    <t>FORCE ACCOUNT LABOR SUMMARY RECORD</t>
  </si>
  <si>
    <t>JOB TITLE</t>
  </si>
  <si>
    <t>REG.</t>
  </si>
  <si>
    <t>I CERTIFY THAT THE ABOVE INFORMATION WAS OBTAINED FROM PAYROLL RECORDS, INVOICES, OR OTHER DOCUMENTS THAT ARE AVAILABLE FOR AUDIT.</t>
  </si>
  <si>
    <t>VENDOR</t>
  </si>
  <si>
    <t>DESCRIPTION</t>
  </si>
  <si>
    <t>QUAN.</t>
  </si>
  <si>
    <t>INVOICE</t>
  </si>
  <si>
    <t>FORCE ACCOUNT EQUIPMENT SUMMARY RECORD</t>
  </si>
  <si>
    <t>TYPE OF EQUIPMENT</t>
  </si>
  <si>
    <t>W/OPR</t>
  </si>
  <si>
    <t>RATE PER HOUR</t>
  </si>
  <si>
    <t>CHECK NO.</t>
  </si>
  <si>
    <t>GRAND TOTAL</t>
  </si>
  <si>
    <t>CONTRACT WORK SUMMARY RECORD</t>
  </si>
  <si>
    <t>AMOUNT</t>
  </si>
  <si>
    <t>CONTRACTOR</t>
  </si>
  <si>
    <t>DATES WORKED</t>
  </si>
  <si>
    <t>Dates and Hours Worked Each Week</t>
  </si>
  <si>
    <t>Costs</t>
  </si>
  <si>
    <t>Hours</t>
  </si>
  <si>
    <t>FROM (month, day, year)</t>
  </si>
  <si>
    <t>TO (month, day, year)</t>
  </si>
  <si>
    <t>Name:</t>
  </si>
  <si>
    <t>City, State, and ZIP Code:</t>
  </si>
  <si>
    <t>TOTAL</t>
  </si>
  <si>
    <t>SIGNATURE OF AUTHORIZED CERTIFYING OFFICIAL</t>
  </si>
  <si>
    <t>DATE REQUEST SUBMITTED:</t>
  </si>
  <si>
    <t>TYPED OR PRINTED NAME AND TITLE</t>
  </si>
  <si>
    <t>TELEPHONE(AREA CODE, NUMBER, EXTENSION)</t>
  </si>
  <si>
    <t xml:space="preserve"> PERIOD COVERING</t>
  </si>
  <si>
    <t xml:space="preserve"> APPLICANT</t>
  </si>
  <si>
    <t xml:space="preserve"> LOCATION/SITE</t>
  </si>
  <si>
    <t xml:space="preserve"> DESCRIPTION OF WORK PERFORMED</t>
  </si>
  <si>
    <t>TOTAL COSTS</t>
  </si>
  <si>
    <t xml:space="preserve"> CERTIFIED</t>
  </si>
  <si>
    <t xml:space="preserve"> TITLE</t>
  </si>
  <si>
    <t xml:space="preserve"> DATE</t>
  </si>
  <si>
    <t>TOTAL COSTS FOR FORCE ACCOUNT LABOR OVERTIME</t>
  </si>
  <si>
    <t>TOTAL HOURS</t>
  </si>
  <si>
    <t>HOURLY RATE</t>
  </si>
  <si>
    <t>BENEFIT RATE/HR</t>
  </si>
  <si>
    <t>TOTAL HOURLY RATE</t>
  </si>
  <si>
    <t xml:space="preserve">TOTAL COST FOR FORCE ACCOUNT LABOR REGULAR TIME </t>
  </si>
  <si>
    <t xml:space="preserve">          Type of Equipment</t>
  </si>
  <si>
    <t>Dates and Hours Used Each Day</t>
  </si>
  <si>
    <t xml:space="preserve"> </t>
  </si>
  <si>
    <t>INDICATE SIZE, CAPACITY, HOURSEPOWER, MAKE AND MODEL AS APPROPORIATE</t>
  </si>
  <si>
    <t>EQUIPMENT RATE</t>
  </si>
  <si>
    <t>DATE USED</t>
  </si>
  <si>
    <t>DATE PURCHASED</t>
  </si>
  <si>
    <t>TOTAL PRICE</t>
  </si>
  <si>
    <r>
      <t>INFO FROM            (</t>
    </r>
    <r>
      <rPr>
        <b/>
        <u val="single"/>
        <sz val="9"/>
        <rFont val="Arial"/>
        <family val="2"/>
      </rPr>
      <t>CHECK ONE</t>
    </r>
    <r>
      <rPr>
        <b/>
        <sz val="9"/>
        <rFont val="Arial"/>
        <family val="2"/>
      </rPr>
      <t>)</t>
    </r>
  </si>
  <si>
    <t>Indicate size, Capacity, Horsepower, Make and Models as Appropriate</t>
  </si>
  <si>
    <t>DATES AND HOURS USED</t>
  </si>
  <si>
    <t>W/OUT OPR</t>
  </si>
  <si>
    <t>INVOICE NO.</t>
  </si>
  <si>
    <t>DATE AND AMOUNT PAID</t>
  </si>
  <si>
    <t>BILLING/INVOICE NUMBER</t>
  </si>
  <si>
    <t>COMMENTS - SCOPE</t>
  </si>
  <si>
    <t xml:space="preserve"> RETIREMENT</t>
  </si>
  <si>
    <t xml:space="preserve"> HEALTH BENEFITS</t>
  </si>
  <si>
    <t xml:space="preserve"> LIFE INS. BENEFITS</t>
  </si>
  <si>
    <t xml:space="preserve"> OTHER</t>
  </si>
  <si>
    <t xml:space="preserve"> TOTAL in % of annual salary</t>
  </si>
  <si>
    <t xml:space="preserve"> COMMENTS</t>
  </si>
  <si>
    <t xml:space="preserve"> CERTIFIED BY</t>
  </si>
  <si>
    <t xml:space="preserve"> FRINGE BENEFITS (by %)</t>
  </si>
  <si>
    <t xml:space="preserve"> HOLIDAYS</t>
  </si>
  <si>
    <t xml:space="preserve"> VACATION LEAVE</t>
  </si>
  <si>
    <t xml:space="preserve"> SICK LEAVE</t>
  </si>
  <si>
    <t xml:space="preserve"> SOCIAL SECURITY</t>
  </si>
  <si>
    <t xml:space="preserve"> MEDICARE</t>
  </si>
  <si>
    <t xml:space="preserve"> UNEMPLOYMENT</t>
  </si>
  <si>
    <t xml:space="preserve"> WORKERS'S COMP.</t>
  </si>
  <si>
    <t xml:space="preserve"> REGULAR TIME</t>
  </si>
  <si>
    <t xml:space="preserve"> OVERTIME</t>
  </si>
  <si>
    <t>8.  Workman's Compensation:  This benefit also varies by employee.  Divide the amount paid by the city or</t>
  </si>
  <si>
    <t xml:space="preserve">     county by the basic pay rate determined in Step 2.  Use the rate per $100 to determine the correct percentage.</t>
  </si>
  <si>
    <t xml:space="preserve">Fringe benefits for force account labor is eligible.  Except in extremely unusual cases, fringe benefits for </t>
  </si>
  <si>
    <t>overtime will be significantly less than regular time.</t>
  </si>
  <si>
    <t xml:space="preserve">1.  The normal year consists of 2080 hours (52 weeks x 5 workdays/week x 8 hours/day).  This does not </t>
  </si>
  <si>
    <t xml:space="preserve">      include holidays and vacations.</t>
  </si>
  <si>
    <t xml:space="preserve">3.  Fringe benefit percentage for vacation time:  Divide the number of hours of annual vacation time provided </t>
  </si>
  <si>
    <t xml:space="preserve">     to the employee by 2080 (80 hours (2 weeks)/2080 = 3.85%).</t>
  </si>
  <si>
    <t xml:space="preserve">4.  Fringe benefit percentage for paid holidays:  Divide the number of paid holiday hours by 2080 (64 hours (8 </t>
  </si>
  <si>
    <t xml:space="preserve">    holiays)/2080 = 3.07%).</t>
  </si>
  <si>
    <t>5.  Retirement pay:  Because this measure varies widely, use only the percentage of salary matched by the</t>
  </si>
  <si>
    <t xml:space="preserve">     employer.</t>
  </si>
  <si>
    <t xml:space="preserve">7.  Insurance:  This benefit varies by employee.  Divide the amount paid by the city or county by the basic pay </t>
  </si>
  <si>
    <t xml:space="preserve">     rate determined in Step 2.</t>
  </si>
  <si>
    <t>DISASTER NO.</t>
  </si>
  <si>
    <t>STATE DECLARATION/DISASTER NO.</t>
  </si>
  <si>
    <t>PAGE _______ OF _______</t>
  </si>
  <si>
    <t>Fill out the highlighted areas only and it will fill in the additional forms</t>
  </si>
  <si>
    <t>DESCRIPTION OF WORK PERFORMED</t>
  </si>
  <si>
    <t>LOCATION/SITE</t>
  </si>
  <si>
    <t>PERIOD COVERING</t>
  </si>
  <si>
    <r>
      <t>*     Equipment Code Number:</t>
    </r>
    <r>
      <rPr>
        <sz val="12"/>
        <rFont val="Times New Roman"/>
        <family val="1"/>
      </rPr>
      <t xml:space="preserve">  See the Cost Code Worksheet for the correct equipment code.</t>
    </r>
  </si>
  <si>
    <t>APPLICANT</t>
  </si>
  <si>
    <t>Federal/State/Dedicated 
(F/S/D) Employee</t>
  </si>
  <si>
    <t>PAGE __1_____ OF _1______</t>
  </si>
  <si>
    <t>I certify that to the best of my knowledge and belief the data is correct and that all outlays were made in accordance with the grant conditions or other agreement and that payment is due and has not been previously requested.</t>
  </si>
  <si>
    <t>IDAHO BUREAU OF HOMELAND SECURITY</t>
  </si>
  <si>
    <t>To receive payment, complete and sign the documents specified below.  If a form is not applicable, please enter N/A.</t>
  </si>
  <si>
    <t>o       Equipment log to show equipment date and operator usage</t>
  </si>
  <si>
    <t>o       Equipment operator timesheet associating operator with each piece of equipment</t>
  </si>
  <si>
    <t xml:space="preserve">o       Fuel claims: Description of equipment used, operator timesheet, receipt for fuel, and reason for  </t>
  </si>
  <si>
    <t xml:space="preserve">o       Mileage: Description of equipment used, operator timesheet, receipt for fuel, and reason for expense.  </t>
  </si>
  <si>
    <t xml:space="preserve">         Mileage may not be claimed if equipment rates are claimed for the same equipment.</t>
  </si>
  <si>
    <t>o       Copy of invoice referencing daily and hourly cost of equipment actually used</t>
  </si>
  <si>
    <t>o       Finance record indicating contract was paid</t>
  </si>
  <si>
    <t>o       For purchased materials or supplies, copy of vendor invoice detailing supplies or materials used</t>
  </si>
  <si>
    <t>o       Copy of Resource Order or detail about WHO ordered them to fire</t>
  </si>
  <si>
    <t>o       Copy of IDL rate sheet to verify equipment rates</t>
  </si>
  <si>
    <t xml:space="preserve">          for specific reason)</t>
  </si>
  <si>
    <t>o       If union, need union rates,payroll, OT and comp time policy info</t>
  </si>
  <si>
    <t xml:space="preserve">1. Applicant Name: </t>
  </si>
  <si>
    <t>3.  Type of Claim (Choose Type of Claim)</t>
  </si>
  <si>
    <t>1   Partial</t>
  </si>
  <si>
    <t>2   Final</t>
  </si>
  <si>
    <t>PERIOD COVERED BY THIS REQUEST</t>
  </si>
  <si>
    <t>CLAIM</t>
  </si>
  <si>
    <t>Force Account Labor</t>
  </si>
  <si>
    <t>Force Account Equipment</t>
  </si>
  <si>
    <t>Rented Equipment</t>
  </si>
  <si>
    <t>Contract Services</t>
  </si>
  <si>
    <t>Materials &amp; Supplies</t>
  </si>
  <si>
    <t xml:space="preserve"> TOTAL CLAIM</t>
  </si>
  <si>
    <t>SIGNATURE OF AUTHORIZED CLAIMANT</t>
  </si>
  <si>
    <t>STARS</t>
  </si>
  <si>
    <t>PAGE __1_____ OF _______</t>
  </si>
  <si>
    <t>Use Actual Calendar Weeks , Do Not Mix Dates Regardless of Pay Periods.</t>
  </si>
  <si>
    <t>SUN</t>
  </si>
  <si>
    <t>MON</t>
  </si>
  <si>
    <t>TUES</t>
  </si>
  <si>
    <t>WED</t>
  </si>
  <si>
    <t>THURS</t>
  </si>
  <si>
    <t>FRI</t>
  </si>
  <si>
    <t>SAT</t>
  </si>
  <si>
    <t>Use Actual Calendar Weeks , Do Not Mix Dates Regardless of Pay Periods Or Dates Used.</t>
  </si>
  <si>
    <t>COMPLETING THE DATA PAGE WILL AUTOMATICALLY POPULATE YOUR SPREADSHEETS</t>
  </si>
  <si>
    <t>DISASTER COST REIMBURSEMENT WORKBOOK</t>
  </si>
  <si>
    <t>State Disaster Cost Claim</t>
  </si>
  <si>
    <t xml:space="preserve">Rented Equipment </t>
  </si>
  <si>
    <t xml:space="preserve">Contract Work </t>
  </si>
  <si>
    <t xml:space="preserve"> Fire Department Claims:</t>
  </si>
  <si>
    <t xml:space="preserve">PRINT NAME:  </t>
  </si>
  <si>
    <t>TELEPHONE (AREA CODE, NUMBER, EXTENSION)</t>
  </si>
  <si>
    <r>
      <t>Cost Code</t>
    </r>
    <r>
      <rPr>
        <b/>
        <sz val="8"/>
        <rFont val="Arial"/>
        <family val="2"/>
      </rPr>
      <t xml:space="preserve"> (From FEMA Rate Sheet)</t>
    </r>
  </si>
  <si>
    <t>OPERATOR'S NAME                   (Do Not Group Operators Together, List Separately)</t>
  </si>
  <si>
    <t>MISSION/PROJECT/PW NO.</t>
  </si>
  <si>
    <t>Direct Administrative Costs (Fed only)</t>
  </si>
  <si>
    <t>Mission Assignment/Project Agreement/PW#:</t>
  </si>
  <si>
    <t>MISSION/PROJECT/PW#</t>
  </si>
  <si>
    <t xml:space="preserve">REQUEST FOR ADVANCE
</t>
  </si>
  <si>
    <t xml:space="preserve">Advance Requested </t>
  </si>
  <si>
    <t>2.  State Declaration/Federal Disaster Number:</t>
  </si>
  <si>
    <t>3.  Employer Identification Number:</t>
  </si>
  <si>
    <t>4.  Period Coverd by This Request:</t>
  </si>
  <si>
    <t>5.  Recipient Organization</t>
  </si>
  <si>
    <r>
      <t>6. Payee</t>
    </r>
    <r>
      <rPr>
        <sz val="18"/>
        <rFont val="Tahoma"/>
        <family val="2"/>
      </rPr>
      <t xml:space="preserve"> </t>
    </r>
    <r>
      <rPr>
        <i/>
        <sz val="6"/>
        <rFont val="Tahoma"/>
        <family val="2"/>
      </rPr>
      <t>(Where check is to</t>
    </r>
    <r>
      <rPr>
        <sz val="6"/>
        <rFont val="Tahoma"/>
        <family val="2"/>
      </rPr>
      <t xml:space="preserve"> </t>
    </r>
    <r>
      <rPr>
        <i/>
        <sz val="6"/>
        <rFont val="Verdana"/>
        <family val="2"/>
      </rPr>
      <t>be sent)</t>
    </r>
  </si>
  <si>
    <t xml:space="preserve">4.  State Declaration/Federal Disaster </t>
  </si>
  <si>
    <t>5.  Mission Assignment/Project Agreement/PW#:</t>
  </si>
  <si>
    <t>Address:</t>
  </si>
  <si>
    <t>2. Employer Identification Number:</t>
  </si>
  <si>
    <t>6. COMPUTATION OF CLAIM REQUESTED</t>
  </si>
  <si>
    <t>7.  I certify that to the best of my knowledge and belief the data is correct and that all outlays were made in accordance with the grant conditions or other agreement and that this claim has not been previously requested.</t>
  </si>
  <si>
    <t>Request for Advance</t>
  </si>
  <si>
    <t xml:space="preserve">o       Section 3: Type of Claim. Choose type of claim being submitted.  </t>
  </si>
  <si>
    <t>o       Signature of certifying official needed for reimbursement.</t>
  </si>
  <si>
    <t>o       Signature of certifying official needed for advance.</t>
  </si>
  <si>
    <t xml:space="preserve">o        If an emergency situation exists where an advance is necessary, you may request up to 50 percent of your cost claim.  </t>
  </si>
  <si>
    <t xml:space="preserve">o       Cost documentation to substantiate the advance must be submitted within 30 days from receipt of advance request. </t>
  </si>
  <si>
    <t>o       Force Account Labor Record</t>
  </si>
  <si>
    <t>o       Material Summary Sheet</t>
  </si>
  <si>
    <t>o       Finance record indicating expenses were paid (warrant or disbursement record)</t>
  </si>
  <si>
    <t>o       Rented Equipment Record</t>
  </si>
  <si>
    <t>o       Contract Work Record</t>
  </si>
  <si>
    <t xml:space="preserve">o       Copies of contract labor time sheets </t>
  </si>
  <si>
    <r>
      <t xml:space="preserve">o       Copies of timesheets </t>
    </r>
    <r>
      <rPr>
        <b/>
        <sz val="12"/>
        <rFont val="Arial"/>
        <family val="2"/>
      </rPr>
      <t xml:space="preserve"> </t>
    </r>
  </si>
  <si>
    <t>o       Benefit Rate Calculation sheet if claiming benefits</t>
  </si>
  <si>
    <t>o       Contract agreement with vendor.  Submit copy of invoice detailing work performed and costs incurred.</t>
  </si>
  <si>
    <t>o       Verification that possible contractor debarrment checked.   Printed copy of EPLS:  https://www.epls.gov/</t>
  </si>
  <si>
    <t>o       Copies of contractor liability insurance, bonds, etc.</t>
  </si>
  <si>
    <t>o       Force Account Equipment Summary Record</t>
  </si>
  <si>
    <t>o       Equipment list with specifications (i.e., capacity, horsepower, etc)</t>
  </si>
  <si>
    <t xml:space="preserve">         equipment expense.   Fuel may not be claimed if equipment rates are used for the same equipment.</t>
  </si>
  <si>
    <t>o       Copy of equipment rental agreement</t>
  </si>
  <si>
    <t>o       Copy of emergency equipment shift ticket</t>
  </si>
  <si>
    <t>o       Copy of fire timesheet for personnel or crew time reports</t>
  </si>
  <si>
    <t>o       Daily timesheet for individual to show entire week of work</t>
  </si>
  <si>
    <t>o       Emergency equipment fuel and oil tickets</t>
  </si>
  <si>
    <t>o       Vehicle inspection checklist</t>
  </si>
  <si>
    <t>o       Check-in sheet (showing resource was checked in)</t>
  </si>
  <si>
    <t>o       General message forms (indicates situations i.e. fire truck down for period of time or ordered somewhere</t>
  </si>
  <si>
    <t>o       AD Wage Rates (if hired AD or casual hire)  Assigns a certain rate to fire positions and equipment.</t>
  </si>
  <si>
    <t>o       If claiming unoperated rates:  In addition to the above:</t>
  </si>
  <si>
    <r>
      <t xml:space="preserve">o       Copies of timesheets </t>
    </r>
    <r>
      <rPr>
        <b/>
        <sz val="12"/>
        <rFont val="Arial"/>
        <family val="2"/>
      </rPr>
      <t>and</t>
    </r>
    <r>
      <rPr>
        <sz val="12"/>
        <rFont val="Arial"/>
        <family val="2"/>
      </rPr>
      <t xml:space="preserve"> payroll reports</t>
    </r>
  </si>
  <si>
    <t>*     Attach a Fringe Benefit Rate Sheet giving a breakdown of what is included in your benefits, by percentages;</t>
  </si>
  <si>
    <t xml:space="preserve">       e.g., social security, 15.2%; worker's compensation, 4.3%; insurance, 8.5%, etc.  You can use an average</t>
  </si>
  <si>
    <r>
      <t xml:space="preserve">*     </t>
    </r>
    <r>
      <rPr>
        <b/>
        <sz val="12"/>
        <rFont val="Times New Roman"/>
        <family val="1"/>
      </rPr>
      <t xml:space="preserve">Applicant Name:  </t>
    </r>
    <r>
      <rPr>
        <sz val="12"/>
        <rFont val="Times New Roman"/>
        <family val="1"/>
      </rPr>
      <t>Complete the "DATA" page and this information will prepopulate.</t>
    </r>
  </si>
  <si>
    <r>
      <t xml:space="preserve">*    </t>
    </r>
    <r>
      <rPr>
        <b/>
        <sz val="12"/>
        <rFont val="Times New Roman"/>
        <family val="1"/>
      </rPr>
      <t xml:space="preserve">Mission Assignment Number:  </t>
    </r>
    <r>
      <rPr>
        <sz val="12"/>
        <rFont val="Times New Roman"/>
        <family val="1"/>
      </rPr>
      <t>Complete the "DATA" page and this information will prepopulate.</t>
    </r>
  </si>
  <si>
    <r>
      <t xml:space="preserve">*     </t>
    </r>
    <r>
      <rPr>
        <b/>
        <sz val="12"/>
        <rFont val="Times New Roman"/>
        <family val="1"/>
      </rPr>
      <t xml:space="preserve">Disaster Number:  </t>
    </r>
    <r>
      <rPr>
        <sz val="12"/>
        <rFont val="Times New Roman"/>
        <family val="1"/>
      </rPr>
      <t>Complete the "DATA" page and this information will prepopulate.</t>
    </r>
  </si>
  <si>
    <r>
      <t>*     OT:</t>
    </r>
    <r>
      <rPr>
        <sz val="12"/>
        <rFont val="Times New Roman"/>
        <family val="1"/>
      </rPr>
      <t xml:space="preserve">  Enter overtime hours that each employee worked on the project.  </t>
    </r>
    <r>
      <rPr>
        <b/>
        <sz val="12"/>
        <rFont val="Times New Roman"/>
        <family val="1"/>
      </rPr>
      <t xml:space="preserve">REMINDER:  Only overtime is </t>
    </r>
  </si>
  <si>
    <r>
      <t xml:space="preserve">      </t>
    </r>
    <r>
      <rPr>
        <b/>
        <sz val="12"/>
        <rFont val="Times New Roman"/>
        <family val="1"/>
      </rPr>
      <t xml:space="preserve"> eligible for reimbursement in state disasters.  Record both regular and overtime hours, so that </t>
    </r>
  </si>
  <si>
    <t xml:space="preserve">       personnel hours can be compared with equipment use hours, if necessary.</t>
  </si>
  <si>
    <r>
      <t xml:space="preserve">*     </t>
    </r>
    <r>
      <rPr>
        <b/>
        <sz val="12"/>
        <rFont val="Times New Roman"/>
        <family val="1"/>
      </rPr>
      <t xml:space="preserve">Mission Assignment Number:  </t>
    </r>
    <r>
      <rPr>
        <sz val="12"/>
        <rFont val="Times New Roman"/>
        <family val="1"/>
      </rPr>
      <t>Complete the "DATA" page and this information will prepopulate.</t>
    </r>
  </si>
  <si>
    <r>
      <t>*     Operator:</t>
    </r>
    <r>
      <rPr>
        <sz val="12"/>
        <rFont val="Times New Roman"/>
        <family val="1"/>
      </rPr>
      <t xml:space="preserve">  Enter the equipment operator's name.</t>
    </r>
  </si>
  <si>
    <t>MATERIAL RECORD SUMMARY INSTRUCTIONS</t>
  </si>
  <si>
    <r>
      <t xml:space="preserve">*    </t>
    </r>
    <r>
      <rPr>
        <b/>
        <sz val="12"/>
        <rFont val="Times New Roman"/>
        <family val="1"/>
      </rPr>
      <t xml:space="preserve">Mission Assignment Number:  </t>
    </r>
    <r>
      <rPr>
        <sz val="12"/>
        <rFont val="Times New Roman"/>
        <family val="1"/>
      </rPr>
      <t>Complete the "DATA" page and this information will prepopulate.</t>
    </r>
    <r>
      <rPr>
        <b/>
        <sz val="12"/>
        <rFont val="Times New Roman"/>
        <family val="1"/>
      </rPr>
      <t xml:space="preserve"> </t>
    </r>
  </si>
  <si>
    <t>RENTED EQUIPMENT SUMMARY RECORD</t>
  </si>
  <si>
    <r>
      <t xml:space="preserve">*     </t>
    </r>
    <r>
      <rPr>
        <b/>
        <sz val="12"/>
        <rFont val="Times New Roman"/>
        <family val="1"/>
      </rPr>
      <t xml:space="preserve">Applicant Name:  </t>
    </r>
    <r>
      <rPr>
        <sz val="12"/>
        <rFont val="Times New Roman"/>
        <family val="1"/>
      </rPr>
      <t>Complete the "DATA" page and this information will prepopulate..</t>
    </r>
    <r>
      <rPr>
        <b/>
        <sz val="12"/>
        <rFont val="Times New Roman"/>
        <family val="1"/>
      </rPr>
      <t xml:space="preserve"> </t>
    </r>
  </si>
  <si>
    <t xml:space="preserve">       column and enter the result here.</t>
  </si>
  <si>
    <r>
      <t>*     Total Cost for Contract Service (includes contract labor):</t>
    </r>
    <r>
      <rPr>
        <sz val="12"/>
        <rFont val="Times New Roman"/>
        <family val="1"/>
      </rPr>
      <t xml:space="preserve">  Add the numbers in the Invoice Cost </t>
    </r>
  </si>
  <si>
    <t>o       If using existing inventory, document detailing supplies or materials used.  Provide record of last purchase of materials to substantiate cost.</t>
  </si>
  <si>
    <t>o       Copies of payroll records. Payroll record should include employee name, pay period dates, regular/overtime rate, and benefits paid (if claimed).</t>
  </si>
  <si>
    <t>o       Meeting expenses (i.e. food) . Receipts for expenses, meeting agenda to show date and time of meeting, and sign-in sheet to show number</t>
  </si>
  <si>
    <t xml:space="preserve">         and sign-in sheet to show number of attendees. Provide a copy of your jurisdictions policies and procedures regarding meeting expenses.</t>
  </si>
  <si>
    <t xml:space="preserve">         For an example, see the state's travel policy:  http://www.sco.idaho.gov/web/sbe/sbeweb.nsf/pages/trvlpolicy.htm</t>
  </si>
  <si>
    <t>o       Meals:  Meals are covered under state and local jurisdiction policies. For an example, see the State travel policy for eligibility guidelines.</t>
  </si>
  <si>
    <t>Note: Equipment rates on the FEMA Force Account equipment rate sheet include operation, depreciation, fuel, and maintenance, but do not include labor.</t>
  </si>
  <si>
    <t>Donated Resources</t>
  </si>
  <si>
    <t>Force Account Labor (FAL)</t>
  </si>
  <si>
    <t>Force Account Equipment (FAE)</t>
  </si>
  <si>
    <t>o       Donated Resources (FAL, FAE, Materials, etc.) may be eligible but must be tracked as if paid and submitted on a separate workbook</t>
  </si>
  <si>
    <t>o       Provide copies of personnel policies related to salaried employees, comp time, overtime pay, etc.</t>
  </si>
  <si>
    <t xml:space="preserve">o       Provide copies of purchasing policies (material versus contract purchases, sole source purchasing, preferred vendors' list, etc.) </t>
  </si>
  <si>
    <t>o       Provide copies of memoranda of understanding, cooperative agreements, legal arrangements that impact project.</t>
  </si>
  <si>
    <t>Street</t>
  </si>
  <si>
    <t>Street:</t>
  </si>
  <si>
    <r>
      <t xml:space="preserve">7. </t>
    </r>
    <r>
      <rPr>
        <b/>
        <sz val="7"/>
        <rFont val="Arial"/>
        <family val="2"/>
      </rPr>
      <t xml:space="preserve">  COMPUTATION OF AMOUNT OF ADVANCE REQUESTED</t>
    </r>
  </si>
  <si>
    <t>Approved by:</t>
  </si>
  <si>
    <t>Approved Date:</t>
  </si>
  <si>
    <t>Pay Request:</t>
  </si>
  <si>
    <t>8.</t>
  </si>
  <si>
    <t>For IOEM Use Only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</si>
</sst>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
    <numFmt numFmtId="167" formatCode="#,##0.0000"/>
    <numFmt numFmtId="168" formatCode="m/d/yy"/>
    <numFmt numFmtId="169" formatCode="m/d/yy;@"/>
    <numFmt numFmtId="170" formatCode="0.0000"/>
    <numFmt numFmtId="171" formatCode="0_);[Red]\(0\)"/>
    <numFmt numFmtId="172" formatCode="[$-409]dddd\,\ mmmm\ dd\,\ yyyy"/>
    <numFmt numFmtId="173" formatCode="mm/dd/yy;@"/>
    <numFmt numFmtId="174" formatCode="&quot;$&quot;#,##0.0000_);[Red]\(&quot;$&quot;#,##0.0000\)"/>
    <numFmt numFmtId="175" formatCode="[$-409]h:mm:ss\ AM/PM"/>
    <numFmt numFmtId="176" formatCode="00000"/>
  </numFmts>
  <fonts count="77">
    <font>
      <sz val="10"/>
      <name val="Arial"/>
      <family val="0"/>
    </font>
    <font>
      <b/>
      <sz val="10"/>
      <name val="Arial"/>
      <family val="2"/>
    </font>
    <font>
      <sz val="8"/>
      <name val="Arial"/>
      <family val="2"/>
    </font>
    <font>
      <b/>
      <sz val="8"/>
      <name val="Arial"/>
      <family val="2"/>
    </font>
    <font>
      <b/>
      <sz val="12"/>
      <name val="Arial"/>
      <family val="2"/>
    </font>
    <font>
      <sz val="9"/>
      <name val="Arial"/>
      <family val="2"/>
    </font>
    <font>
      <b/>
      <sz val="9"/>
      <name val="Arial"/>
      <family val="2"/>
    </font>
    <font>
      <b/>
      <sz val="11"/>
      <name val="Arial"/>
      <family val="2"/>
    </font>
    <font>
      <b/>
      <u val="single"/>
      <sz val="9"/>
      <name val="Arial"/>
      <family val="2"/>
    </font>
    <font>
      <sz val="11"/>
      <name val="Times New Roman"/>
      <family val="1"/>
    </font>
    <font>
      <b/>
      <sz val="12"/>
      <name val="Times New Roman"/>
      <family val="1"/>
    </font>
    <font>
      <sz val="10"/>
      <name val="Times New Roman"/>
      <family val="1"/>
    </font>
    <font>
      <b/>
      <sz val="11"/>
      <name val="Times New Roman"/>
      <family val="1"/>
    </font>
    <font>
      <sz val="11"/>
      <name val="Arial"/>
      <family val="2"/>
    </font>
    <font>
      <sz val="12"/>
      <name val="Times New Roman"/>
      <family val="1"/>
    </font>
    <font>
      <u val="single"/>
      <sz val="10"/>
      <color indexed="12"/>
      <name val="Arial"/>
      <family val="2"/>
    </font>
    <font>
      <u val="single"/>
      <sz val="10"/>
      <color indexed="36"/>
      <name val="Arial"/>
      <family val="2"/>
    </font>
    <font>
      <b/>
      <sz val="7"/>
      <name val="Arial"/>
      <family val="2"/>
    </font>
    <font>
      <sz val="12"/>
      <name val="Arial"/>
      <family val="2"/>
    </font>
    <font>
      <sz val="18"/>
      <color indexed="51"/>
      <name val="Arial"/>
      <family val="2"/>
    </font>
    <font>
      <sz val="8"/>
      <name val="Tahoma"/>
      <family val="2"/>
    </font>
    <font>
      <b/>
      <sz val="13"/>
      <color indexed="51"/>
      <name val="Arial"/>
      <family val="2"/>
    </font>
    <font>
      <sz val="9"/>
      <color indexed="8"/>
      <name val="Arial"/>
      <family val="2"/>
    </font>
    <font>
      <sz val="6"/>
      <name val="Tahoma"/>
      <family val="2"/>
    </font>
    <font>
      <sz val="7"/>
      <name val="Arial"/>
      <family val="2"/>
    </font>
    <font>
      <sz val="7"/>
      <name val="Tahoma"/>
      <family val="2"/>
    </font>
    <font>
      <sz val="5"/>
      <name val="Tahoma"/>
      <family val="2"/>
    </font>
    <font>
      <i/>
      <sz val="6"/>
      <name val="Tahoma"/>
      <family val="2"/>
    </font>
    <font>
      <b/>
      <sz val="7"/>
      <name val="Tahoma"/>
      <family val="2"/>
    </font>
    <font>
      <b/>
      <sz val="12"/>
      <name val="Verdana"/>
      <family val="2"/>
    </font>
    <font>
      <b/>
      <sz val="8"/>
      <name val="Tahoma"/>
      <family val="2"/>
    </font>
    <font>
      <b/>
      <sz val="10"/>
      <name val="Arial Black"/>
      <family val="2"/>
    </font>
    <font>
      <sz val="20"/>
      <name val="Arial Black"/>
      <family val="2"/>
    </font>
    <font>
      <b/>
      <sz val="12"/>
      <name val="Tahoma"/>
      <family val="2"/>
    </font>
    <font>
      <b/>
      <sz val="12"/>
      <color indexed="8"/>
      <name val="Arial"/>
      <family val="2"/>
    </font>
    <font>
      <b/>
      <sz val="16"/>
      <name val="Arial"/>
      <family val="2"/>
    </font>
    <font>
      <sz val="22"/>
      <name val="Arial"/>
      <family val="2"/>
    </font>
    <font>
      <sz val="18"/>
      <name val="Tahoma"/>
      <family val="2"/>
    </font>
    <font>
      <i/>
      <sz val="6"/>
      <name val="Verdana"/>
      <family val="2"/>
    </font>
    <font>
      <b/>
      <i/>
      <sz val="12"/>
      <name val="Arial"/>
      <family val="2"/>
    </font>
    <font>
      <i/>
      <sz val="12"/>
      <name val="Arial"/>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9"/>
        <bgColor indexed="64"/>
      </patternFill>
    </fill>
    <fill>
      <patternFill patternType="solid">
        <fgColor indexed="12"/>
        <bgColor indexed="64"/>
      </patternFill>
    </fill>
    <fill>
      <patternFill patternType="solid">
        <fgColor indexed="22"/>
        <bgColor indexed="64"/>
      </patternFill>
    </fill>
    <fill>
      <patternFill patternType="solid">
        <fgColor indexed="8"/>
        <bgColor indexed="64"/>
      </patternFill>
    </fill>
    <fill>
      <patternFill patternType="darkGray">
        <bgColor indexed="23"/>
      </patternFill>
    </fill>
    <fill>
      <patternFill patternType="solid">
        <fgColor indexed="13"/>
        <bgColor indexed="64"/>
      </patternFill>
    </fill>
    <fill>
      <patternFill patternType="solid">
        <fgColor theme="0"/>
        <bgColor indexed="64"/>
      </patternFill>
    </fill>
    <fill>
      <patternFill patternType="darkTrellis">
        <bgColor indexed="22"/>
      </patternFill>
    </fill>
    <fill>
      <patternFill patternType="lightGray"/>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color indexed="63"/>
      </left>
      <right style="thin"/>
      <top style="medium"/>
      <bottom>
        <color indexed="63"/>
      </bottom>
    </border>
    <border>
      <left style="medium"/>
      <right style="thick"/>
      <top style="medium"/>
      <bottom style="mediu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ck"/>
      <top style="thin"/>
      <bottom>
        <color indexed="63"/>
      </bottom>
    </border>
    <border>
      <left style="thick"/>
      <right>
        <color indexed="63"/>
      </right>
      <top style="thin"/>
      <bottom>
        <color indexed="63"/>
      </bottom>
    </border>
    <border>
      <left style="thick"/>
      <right>
        <color indexed="63"/>
      </right>
      <top style="medium"/>
      <bottom style="medium"/>
    </border>
    <border>
      <left style="medium"/>
      <right style="medium"/>
      <top>
        <color indexed="63"/>
      </top>
      <bottom style="medium"/>
    </border>
    <border>
      <left style="thin"/>
      <right style="thin"/>
      <top style="thin"/>
      <bottom style="medium"/>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ck"/>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ck"/>
      <top style="thin"/>
      <bottom style="medium"/>
    </border>
    <border>
      <left style="thick"/>
      <right style="thin"/>
      <top style="medium"/>
      <bottom>
        <color indexed="63"/>
      </bottom>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style="thin"/>
      <top>
        <color indexed="63"/>
      </top>
      <bottom style="thin"/>
    </border>
    <border>
      <left>
        <color indexed="63"/>
      </left>
      <right>
        <color indexed="63"/>
      </right>
      <top style="thick"/>
      <bottom style="thick"/>
    </border>
    <border>
      <left style="thin"/>
      <right style="thick"/>
      <top>
        <color indexed="63"/>
      </top>
      <bottom>
        <color indexed="63"/>
      </bottom>
    </border>
    <border>
      <left style="thick"/>
      <right>
        <color indexed="63"/>
      </right>
      <top style="thick"/>
      <bottom style="thick"/>
    </border>
    <border>
      <left style="thick"/>
      <right style="thin"/>
      <top style="thin"/>
      <bottom style="thin"/>
    </border>
    <border>
      <left style="thick"/>
      <right style="thin"/>
      <top style="thin"/>
      <bottom>
        <color indexed="63"/>
      </bottom>
    </border>
    <border>
      <left>
        <color indexed="63"/>
      </left>
      <right style="thin"/>
      <top style="thin"/>
      <bottom>
        <color indexed="63"/>
      </bottom>
    </border>
    <border>
      <left style="medium"/>
      <right style="thick"/>
      <top>
        <color indexed="63"/>
      </top>
      <bottom style="medium"/>
    </border>
    <border>
      <left style="thin"/>
      <right style="thin"/>
      <top style="medium"/>
      <bottom>
        <color indexed="63"/>
      </bottom>
    </border>
    <border>
      <left style="thick"/>
      <right>
        <color indexed="63"/>
      </right>
      <top style="medium"/>
      <bottom>
        <color indexed="63"/>
      </bottom>
    </border>
    <border>
      <left>
        <color indexed="63"/>
      </left>
      <right>
        <color indexed="63"/>
      </right>
      <top style="medium"/>
      <bottom>
        <color indexed="63"/>
      </bottom>
    </border>
    <border>
      <left style="thick"/>
      <right>
        <color indexed="63"/>
      </right>
      <top>
        <color indexed="63"/>
      </top>
      <bottom style="thin"/>
    </border>
    <border>
      <left>
        <color indexed="63"/>
      </left>
      <right>
        <color indexed="63"/>
      </right>
      <top>
        <color indexed="63"/>
      </top>
      <bottom style="thin"/>
    </border>
    <border>
      <left style="thick"/>
      <right style="medium"/>
      <top style="medium"/>
      <bottom style="medium"/>
    </border>
    <border>
      <left style="thin"/>
      <right style="thick"/>
      <top>
        <color indexed="63"/>
      </top>
      <bottom style="thin"/>
    </border>
    <border>
      <left style="thin"/>
      <right>
        <color indexed="63"/>
      </right>
      <top>
        <color indexed="63"/>
      </top>
      <bottom style="thin"/>
    </border>
    <border>
      <left style="thin"/>
      <right style="thin"/>
      <top>
        <color indexed="63"/>
      </top>
      <bottom style="medium"/>
    </border>
    <border>
      <left style="thin"/>
      <right style="thick"/>
      <top>
        <color indexed="63"/>
      </top>
      <bottom style="medium"/>
    </border>
    <border>
      <left style="medium"/>
      <right style="medium"/>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style="medium"/>
      <right style="thin"/>
      <top>
        <color indexed="63"/>
      </top>
      <bottom style="thin"/>
    </border>
    <border>
      <left style="thick"/>
      <right style="thin"/>
      <top style="thin"/>
      <bottom style="medium"/>
    </border>
    <border>
      <left style="medium"/>
      <right style="thin"/>
      <top style="thin"/>
      <bottom style="medium"/>
    </border>
    <border>
      <left style="medium"/>
      <right style="thick"/>
      <top>
        <color indexed="63"/>
      </top>
      <bottom style="thin"/>
    </border>
    <border>
      <left style="medium"/>
      <right style="thick"/>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thin"/>
      <right>
        <color indexed="63"/>
      </right>
      <top style="thick"/>
      <bottom>
        <color indexed="63"/>
      </bottom>
    </border>
    <border>
      <left>
        <color indexed="63"/>
      </left>
      <right style="thick"/>
      <top style="thick"/>
      <bottom>
        <color indexed="63"/>
      </bottom>
    </border>
    <border>
      <left style="thick"/>
      <right style="thin"/>
      <top>
        <color indexed="63"/>
      </top>
      <bottom style="medium"/>
    </border>
    <border>
      <left style="thick"/>
      <right style="thin"/>
      <top style="thick"/>
      <bottom>
        <color indexed="63"/>
      </bottom>
    </border>
    <border>
      <left style="medium"/>
      <right>
        <color indexed="63"/>
      </right>
      <top>
        <color indexed="63"/>
      </top>
      <bottom style="medium"/>
    </border>
    <border>
      <left>
        <color indexed="63"/>
      </left>
      <right style="medium"/>
      <top style="medium"/>
      <bottom>
        <color indexed="63"/>
      </bottom>
    </border>
    <border>
      <left style="thin"/>
      <right>
        <color indexed="63"/>
      </right>
      <top style="thin"/>
      <bottom style="thin"/>
    </border>
    <border>
      <left style="medium"/>
      <right style="thin"/>
      <top style="thin"/>
      <bottom>
        <color indexed="63"/>
      </bottom>
    </border>
    <border>
      <left style="medium"/>
      <right>
        <color indexed="63"/>
      </right>
      <top style="thick"/>
      <bottom>
        <color indexed="63"/>
      </bottom>
    </border>
    <border>
      <left>
        <color indexed="63"/>
      </left>
      <right style="medium"/>
      <top style="thick"/>
      <bottom>
        <color indexed="63"/>
      </bottom>
    </border>
    <border>
      <left style="thick"/>
      <right style="thin"/>
      <top>
        <color indexed="63"/>
      </top>
      <bottom>
        <color indexed="63"/>
      </bottom>
    </border>
    <border>
      <left>
        <color indexed="63"/>
      </left>
      <right style="thin"/>
      <top>
        <color indexed="63"/>
      </top>
      <bottom style="thick"/>
    </border>
    <border>
      <left>
        <color indexed="63"/>
      </left>
      <right style="thick"/>
      <top style="medium"/>
      <bottom style="medium"/>
    </border>
    <border>
      <left>
        <color indexed="63"/>
      </left>
      <right style="thick"/>
      <top style="medium"/>
      <bottom>
        <color indexed="63"/>
      </bottom>
    </border>
    <border>
      <left>
        <color indexed="63"/>
      </left>
      <right style="thick"/>
      <top>
        <color indexed="63"/>
      </top>
      <bottom style="thin"/>
    </border>
    <border>
      <left>
        <color indexed="63"/>
      </left>
      <right style="thick"/>
      <top>
        <color indexed="63"/>
      </top>
      <bottom style="medium"/>
    </border>
    <border>
      <left style="medium"/>
      <right>
        <color indexed="63"/>
      </right>
      <top style="medium"/>
      <bottom>
        <color indexed="63"/>
      </bottom>
    </border>
    <border>
      <left style="thin"/>
      <right style="thick"/>
      <top style="thin"/>
      <bottom>
        <color indexed="63"/>
      </bottom>
    </border>
    <border>
      <left style="thin"/>
      <right>
        <color indexed="63"/>
      </right>
      <top>
        <color indexed="63"/>
      </top>
      <bottom style="thick"/>
    </border>
    <border>
      <left>
        <color indexed="63"/>
      </left>
      <right>
        <color indexed="63"/>
      </right>
      <top style="medium"/>
      <bottom style="thin"/>
    </border>
    <border>
      <left style="thick"/>
      <right>
        <color indexed="63"/>
      </right>
      <top style="medium"/>
      <bottom style="thin"/>
    </border>
    <border>
      <left style="thick"/>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ck"/>
      <bottom style="thick"/>
    </border>
    <border>
      <left>
        <color indexed="63"/>
      </left>
      <right style="medium"/>
      <top style="thick"/>
      <bottom style="thick"/>
    </border>
    <border>
      <left style="thin"/>
      <right>
        <color indexed="63"/>
      </right>
      <top>
        <color indexed="63"/>
      </top>
      <bottom style="medium"/>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medium"/>
      <top style="thick"/>
      <bottom>
        <color indexed="63"/>
      </bottom>
    </border>
    <border>
      <left style="medium"/>
      <right style="thin"/>
      <top style="thick"/>
      <bottom>
        <color indexed="63"/>
      </bottom>
    </border>
    <border>
      <left>
        <color indexed="63"/>
      </left>
      <right style="thin"/>
      <top>
        <color indexed="63"/>
      </top>
      <bottom style="medium"/>
    </border>
    <border>
      <left style="thin"/>
      <right>
        <color indexed="63"/>
      </right>
      <top style="medium"/>
      <bottom style="thin"/>
    </border>
    <border>
      <left>
        <color indexed="63"/>
      </left>
      <right style="thick"/>
      <top style="medium"/>
      <bottom style="thin"/>
    </border>
    <border>
      <left style="thin"/>
      <right style="thick"/>
      <top style="medium"/>
      <bottom>
        <color indexed="63"/>
      </bottom>
    </border>
    <border>
      <left style="thin"/>
      <right style="thin"/>
      <top>
        <color indexed="63"/>
      </top>
      <bottom style="thick"/>
    </border>
    <border>
      <left style="thin"/>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34">
    <xf numFmtId="0" fontId="0" fillId="0" borderId="0" xfId="0" applyAlignment="1">
      <alignment/>
    </xf>
    <xf numFmtId="0" fontId="0" fillId="33" borderId="0" xfId="0" applyFill="1" applyAlignment="1">
      <alignment/>
    </xf>
    <xf numFmtId="0" fontId="0" fillId="34" borderId="10" xfId="0" applyFill="1" applyBorder="1" applyAlignment="1">
      <alignment horizontal="center"/>
    </xf>
    <xf numFmtId="0" fontId="0" fillId="0" borderId="0" xfId="0" applyAlignment="1">
      <alignment horizontal="left"/>
    </xf>
    <xf numFmtId="0" fontId="0" fillId="33" borderId="0" xfId="0" applyFill="1" applyAlignment="1">
      <alignment horizontal="left"/>
    </xf>
    <xf numFmtId="0" fontId="1" fillId="34" borderId="11"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0" fontId="0" fillId="0" borderId="12" xfId="0" applyBorder="1" applyAlignment="1">
      <alignment horizontal="left" indent="1"/>
    </xf>
    <xf numFmtId="0" fontId="0" fillId="0" borderId="13" xfId="0" applyBorder="1" applyAlignment="1">
      <alignment horizontal="left" indent="1"/>
    </xf>
    <xf numFmtId="0" fontId="0" fillId="33" borderId="10" xfId="0" applyFill="1" applyBorder="1" applyAlignment="1">
      <alignment horizontal="left" indent="1"/>
    </xf>
    <xf numFmtId="0" fontId="0" fillId="34" borderId="12" xfId="0" applyFill="1" applyBorder="1" applyAlignment="1">
      <alignment horizontal="left" indent="1"/>
    </xf>
    <xf numFmtId="0" fontId="5" fillId="34" borderId="11" xfId="0" applyFont="1" applyFill="1" applyBorder="1" applyAlignment="1">
      <alignment horizontal="left" indent="1"/>
    </xf>
    <xf numFmtId="0" fontId="12" fillId="34" borderId="11" xfId="0" applyFont="1" applyFill="1" applyBorder="1" applyAlignment="1">
      <alignment horizontal="left"/>
    </xf>
    <xf numFmtId="0" fontId="12" fillId="34" borderId="12" xfId="0" applyFont="1" applyFill="1" applyBorder="1" applyAlignment="1">
      <alignment horizontal="left"/>
    </xf>
    <xf numFmtId="0" fontId="12" fillId="34" borderId="13" xfId="0" applyFont="1" applyFill="1" applyBorder="1" applyAlignment="1">
      <alignment horizontal="left"/>
    </xf>
    <xf numFmtId="0" fontId="14" fillId="34" borderId="10" xfId="0" applyFont="1" applyFill="1" applyBorder="1" applyAlignment="1">
      <alignment horizontal="left" indent="4"/>
    </xf>
    <xf numFmtId="0" fontId="14" fillId="34" borderId="0" xfId="0" applyFont="1" applyFill="1" applyBorder="1" applyAlignment="1">
      <alignment horizontal="left" indent="4"/>
    </xf>
    <xf numFmtId="0" fontId="14" fillId="34" borderId="14" xfId="0" applyFont="1" applyFill="1" applyBorder="1" applyAlignment="1">
      <alignment horizontal="left" indent="4"/>
    </xf>
    <xf numFmtId="0" fontId="10" fillId="34" borderId="10" xfId="0" applyFont="1" applyFill="1" applyBorder="1" applyAlignment="1">
      <alignment horizontal="left" indent="4"/>
    </xf>
    <xf numFmtId="0" fontId="10" fillId="34" borderId="10" xfId="0" applyFont="1" applyFill="1" applyBorder="1" applyAlignment="1">
      <alignment horizontal="center"/>
    </xf>
    <xf numFmtId="0" fontId="10" fillId="34" borderId="0" xfId="0" applyFont="1" applyFill="1" applyBorder="1" applyAlignment="1">
      <alignment horizontal="center"/>
    </xf>
    <xf numFmtId="0" fontId="10" fillId="34" borderId="14" xfId="0" applyFont="1" applyFill="1" applyBorder="1" applyAlignment="1">
      <alignment horizontal="center"/>
    </xf>
    <xf numFmtId="0" fontId="10" fillId="34" borderId="0" xfId="0" applyFont="1" applyFill="1" applyBorder="1" applyAlignment="1">
      <alignment horizontal="left" indent="4"/>
    </xf>
    <xf numFmtId="0" fontId="10" fillId="34" borderId="14" xfId="0" applyFont="1" applyFill="1" applyBorder="1" applyAlignment="1">
      <alignment horizontal="left" indent="4"/>
    </xf>
    <xf numFmtId="0" fontId="14" fillId="33" borderId="0" xfId="0" applyFont="1" applyFill="1" applyAlignment="1">
      <alignment/>
    </xf>
    <xf numFmtId="0" fontId="14" fillId="0" borderId="0" xfId="0" applyFont="1" applyAlignment="1">
      <alignment/>
    </xf>
    <xf numFmtId="0" fontId="10" fillId="33" borderId="0" xfId="0" applyFont="1" applyFill="1" applyBorder="1" applyAlignment="1">
      <alignment horizontal="left" indent="1"/>
    </xf>
    <xf numFmtId="0" fontId="10" fillId="33" borderId="10" xfId="0" applyFont="1" applyFill="1" applyBorder="1" applyAlignment="1">
      <alignment horizontal="left" indent="1"/>
    </xf>
    <xf numFmtId="0" fontId="10" fillId="34" borderId="0" xfId="0" applyFont="1" applyFill="1" applyAlignment="1">
      <alignment horizontal="left" indent="4"/>
    </xf>
    <xf numFmtId="0" fontId="14" fillId="34" borderId="0" xfId="0" applyFont="1" applyFill="1" applyAlignment="1">
      <alignment horizontal="left" indent="4"/>
    </xf>
    <xf numFmtId="0" fontId="0" fillId="34" borderId="0" xfId="0" applyFill="1" applyBorder="1" applyAlignment="1">
      <alignment horizontal="center"/>
    </xf>
    <xf numFmtId="0" fontId="0" fillId="34" borderId="14" xfId="0" applyFill="1" applyBorder="1" applyAlignment="1">
      <alignment horizontal="center"/>
    </xf>
    <xf numFmtId="0" fontId="0" fillId="0" borderId="0" xfId="0" applyAlignment="1" applyProtection="1">
      <alignment/>
      <protection/>
    </xf>
    <xf numFmtId="0" fontId="0" fillId="34" borderId="15" xfId="0"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166" fontId="0" fillId="34" borderId="16" xfId="0" applyNumberFormat="1" applyFill="1" applyBorder="1" applyAlignment="1" applyProtection="1">
      <alignment horizontal="center"/>
      <protection/>
    </xf>
    <xf numFmtId="0" fontId="5" fillId="0" borderId="0" xfId="0" applyFont="1" applyAlignment="1">
      <alignment/>
    </xf>
    <xf numFmtId="0" fontId="5" fillId="34" borderId="0" xfId="0" applyFont="1" applyFill="1" applyBorder="1" applyAlignment="1" applyProtection="1">
      <alignment/>
      <protection/>
    </xf>
    <xf numFmtId="0" fontId="5" fillId="0" borderId="17" xfId="0" applyFont="1" applyFill="1" applyBorder="1" applyAlignment="1" applyProtection="1">
      <alignment horizontal="center"/>
      <protection/>
    </xf>
    <xf numFmtId="0" fontId="6" fillId="34" borderId="18" xfId="0" applyFont="1" applyFill="1" applyBorder="1" applyAlignment="1" applyProtection="1">
      <alignment horizontal="center"/>
      <protection/>
    </xf>
    <xf numFmtId="0" fontId="6" fillId="34" borderId="19" xfId="0" applyFont="1" applyFill="1" applyBorder="1" applyAlignment="1" applyProtection="1">
      <alignment horizontal="center"/>
      <protection/>
    </xf>
    <xf numFmtId="0" fontId="3" fillId="0" borderId="0" xfId="0" applyFont="1" applyAlignment="1">
      <alignment/>
    </xf>
    <xf numFmtId="0" fontId="5" fillId="34" borderId="20" xfId="0" applyFont="1" applyFill="1" applyBorder="1" applyAlignment="1" applyProtection="1">
      <alignment/>
      <protection/>
    </xf>
    <xf numFmtId="0" fontId="5" fillId="34" borderId="21" xfId="0" applyFont="1" applyFill="1" applyBorder="1" applyAlignment="1" applyProtection="1">
      <alignment/>
      <protection/>
    </xf>
    <xf numFmtId="0" fontId="5" fillId="34" borderId="22" xfId="0" applyFont="1" applyFill="1" applyBorder="1" applyAlignment="1" applyProtection="1">
      <alignment/>
      <protection/>
    </xf>
    <xf numFmtId="0" fontId="5" fillId="34" borderId="23" xfId="0" applyFont="1" applyFill="1" applyBorder="1" applyAlignment="1" applyProtection="1">
      <alignment/>
      <protection/>
    </xf>
    <xf numFmtId="0" fontId="5" fillId="0" borderId="24" xfId="0" applyFont="1" applyFill="1" applyBorder="1" applyAlignment="1" applyProtection="1">
      <alignment/>
      <protection/>
    </xf>
    <xf numFmtId="0" fontId="5" fillId="0" borderId="25" xfId="0" applyFont="1" applyFill="1" applyBorder="1" applyAlignment="1" applyProtection="1">
      <alignment/>
      <protection/>
    </xf>
    <xf numFmtId="0" fontId="5" fillId="34" borderId="26" xfId="0" applyFont="1" applyFill="1" applyBorder="1" applyAlignment="1" applyProtection="1">
      <alignment/>
      <protection/>
    </xf>
    <xf numFmtId="0" fontId="5" fillId="34" borderId="27" xfId="0" applyFont="1" applyFill="1" applyBorder="1" applyAlignment="1" applyProtection="1">
      <alignment/>
      <protection/>
    </xf>
    <xf numFmtId="0" fontId="0" fillId="0" borderId="28" xfId="0" applyFont="1" applyFill="1" applyBorder="1" applyAlignment="1" applyProtection="1">
      <alignment/>
      <protection/>
    </xf>
    <xf numFmtId="0" fontId="1" fillId="0" borderId="24" xfId="0" applyFont="1" applyFill="1" applyBorder="1" applyAlignment="1" applyProtection="1">
      <alignment vertical="center"/>
      <protection/>
    </xf>
    <xf numFmtId="165" fontId="5" fillId="0" borderId="29" xfId="0" applyNumberFormat="1" applyFont="1" applyFill="1" applyBorder="1" applyAlignment="1" applyProtection="1">
      <alignment horizontal="center" vertical="center"/>
      <protection/>
    </xf>
    <xf numFmtId="165" fontId="5" fillId="0" borderId="30" xfId="0" applyNumberFormat="1" applyFont="1" applyFill="1" applyBorder="1" applyAlignment="1" applyProtection="1">
      <alignment horizontal="center"/>
      <protection/>
    </xf>
    <xf numFmtId="165" fontId="5" fillId="0" borderId="31" xfId="0" applyNumberFormat="1" applyFont="1" applyFill="1" applyBorder="1" applyAlignment="1" applyProtection="1">
      <alignment horizontal="center"/>
      <protection/>
    </xf>
    <xf numFmtId="0" fontId="6" fillId="0" borderId="3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wrapText="1"/>
      <protection/>
    </xf>
    <xf numFmtId="0" fontId="0" fillId="34" borderId="0" xfId="0" applyFill="1" applyBorder="1" applyAlignment="1" applyProtection="1">
      <alignment/>
      <protection locked="0"/>
    </xf>
    <xf numFmtId="0" fontId="0" fillId="34" borderId="0" xfId="0" applyFill="1" applyBorder="1" applyAlignment="1" applyProtection="1">
      <alignment horizontal="center"/>
      <protection locked="0"/>
    </xf>
    <xf numFmtId="0" fontId="6" fillId="34" borderId="0" xfId="0" applyFont="1" applyFill="1" applyBorder="1" applyAlignment="1" applyProtection="1">
      <alignment horizontal="left"/>
      <protection locked="0"/>
    </xf>
    <xf numFmtId="0" fontId="6" fillId="0" borderId="30" xfId="0" applyFont="1" applyFill="1" applyBorder="1" applyAlignment="1" applyProtection="1">
      <alignment horizontal="center"/>
      <protection/>
    </xf>
    <xf numFmtId="8" fontId="0" fillId="0" borderId="18" xfId="0" applyNumberFormat="1" applyBorder="1" applyAlignment="1" applyProtection="1">
      <alignment horizontal="center"/>
      <protection/>
    </xf>
    <xf numFmtId="0" fontId="0" fillId="0" borderId="34" xfId="0" applyBorder="1" applyAlignment="1">
      <alignment/>
    </xf>
    <xf numFmtId="0" fontId="1" fillId="0" borderId="35" xfId="0" applyFont="1" applyBorder="1" applyAlignment="1" applyProtection="1">
      <alignment/>
      <protection locked="0"/>
    </xf>
    <xf numFmtId="0" fontId="1" fillId="0" borderId="36" xfId="0" applyFont="1" applyBorder="1" applyAlignment="1" applyProtection="1">
      <alignment horizontal="right" vertical="center"/>
      <protection locked="0"/>
    </xf>
    <xf numFmtId="0" fontId="1" fillId="0" borderId="24" xfId="0" applyFont="1" applyBorder="1" applyAlignment="1" applyProtection="1">
      <alignment/>
      <protection locked="0"/>
    </xf>
    <xf numFmtId="0" fontId="5" fillId="34" borderId="15" xfId="0" applyFont="1" applyFill="1" applyBorder="1" applyAlignment="1" applyProtection="1">
      <alignment/>
      <protection/>
    </xf>
    <xf numFmtId="8" fontId="0" fillId="0" borderId="37" xfId="0" applyNumberFormat="1" applyBorder="1" applyAlignment="1" applyProtection="1">
      <alignment horizontal="center"/>
      <protection/>
    </xf>
    <xf numFmtId="166" fontId="0" fillId="0" borderId="32" xfId="0" applyNumberFormat="1" applyBorder="1" applyAlignment="1" applyProtection="1">
      <alignment horizontal="center" vertical="center"/>
      <protection/>
    </xf>
    <xf numFmtId="0" fontId="6" fillId="0" borderId="38" xfId="0" applyFont="1" applyFill="1" applyBorder="1" applyAlignment="1" applyProtection="1">
      <alignment horizontal="center"/>
      <protection/>
    </xf>
    <xf numFmtId="0" fontId="6" fillId="0" borderId="39" xfId="0" applyFont="1" applyFill="1" applyBorder="1" applyAlignment="1" applyProtection="1">
      <alignment horizontal="center" vertical="center"/>
      <protection/>
    </xf>
    <xf numFmtId="0" fontId="6" fillId="34" borderId="0" xfId="0" applyFont="1" applyFill="1" applyBorder="1" applyAlignment="1" applyProtection="1">
      <alignment/>
      <protection/>
    </xf>
    <xf numFmtId="0" fontId="6" fillId="34" borderId="22" xfId="0" applyFont="1" applyFill="1" applyBorder="1" applyAlignment="1" applyProtection="1">
      <alignment/>
      <protection/>
    </xf>
    <xf numFmtId="0" fontId="5" fillId="0" borderId="40" xfId="0" applyFont="1" applyFill="1" applyBorder="1" applyAlignment="1" applyProtection="1">
      <alignment/>
      <protection/>
    </xf>
    <xf numFmtId="0" fontId="6" fillId="0" borderId="19" xfId="0" applyFont="1" applyFill="1" applyBorder="1" applyAlignment="1" applyProtection="1">
      <alignment horizontal="center" vertical="center" wrapText="1"/>
      <protection/>
    </xf>
    <xf numFmtId="0" fontId="5" fillId="34" borderId="41" xfId="0" applyFont="1" applyFill="1" applyBorder="1" applyAlignment="1" applyProtection="1">
      <alignment/>
      <protection/>
    </xf>
    <xf numFmtId="0" fontId="5" fillId="34" borderId="42" xfId="0" applyFont="1" applyFill="1" applyBorder="1" applyAlignment="1" applyProtection="1">
      <alignment/>
      <protection/>
    </xf>
    <xf numFmtId="0" fontId="5" fillId="34" borderId="43" xfId="0" applyFont="1" applyFill="1" applyBorder="1" applyAlignment="1" applyProtection="1">
      <alignment/>
      <protection/>
    </xf>
    <xf numFmtId="0" fontId="6" fillId="0" borderId="44" xfId="0" applyFont="1" applyFill="1" applyBorder="1" applyAlignment="1" applyProtection="1">
      <alignment horizontal="center" vertical="center" wrapText="1"/>
      <protection/>
    </xf>
    <xf numFmtId="0" fontId="6" fillId="34" borderId="37" xfId="0" applyFont="1" applyFill="1" applyBorder="1" applyAlignment="1" applyProtection="1">
      <alignment/>
      <protection/>
    </xf>
    <xf numFmtId="0" fontId="1" fillId="0" borderId="45" xfId="0" applyFont="1" applyFill="1" applyBorder="1" applyAlignment="1" applyProtection="1">
      <alignment horizontal="center" vertical="center"/>
      <protection/>
    </xf>
    <xf numFmtId="0" fontId="6" fillId="34" borderId="33" xfId="0" applyFont="1" applyFill="1" applyBorder="1" applyAlignment="1" applyProtection="1">
      <alignment horizontal="center" vertical="center" wrapText="1"/>
      <protection/>
    </xf>
    <xf numFmtId="0" fontId="6" fillId="34" borderId="46" xfId="0" applyFont="1" applyFill="1" applyBorder="1" applyAlignment="1" applyProtection="1">
      <alignment horizontal="center" vertical="center" wrapText="1"/>
      <protection/>
    </xf>
    <xf numFmtId="0" fontId="0" fillId="35" borderId="0" xfId="0" applyFill="1" applyAlignment="1">
      <alignment/>
    </xf>
    <xf numFmtId="0" fontId="5" fillId="35" borderId="0" xfId="0" applyFont="1" applyFill="1" applyAlignment="1">
      <alignment/>
    </xf>
    <xf numFmtId="0" fontId="6" fillId="0" borderId="32" xfId="0" applyFont="1" applyFill="1" applyBorder="1" applyAlignment="1" applyProtection="1">
      <alignment horizontal="center" vertical="center" wrapText="1"/>
      <protection/>
    </xf>
    <xf numFmtId="0" fontId="6" fillId="0" borderId="47" xfId="0" applyFont="1" applyBorder="1" applyAlignment="1">
      <alignment horizontal="center"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44" xfId="0" applyFont="1" applyBorder="1" applyAlignment="1">
      <alignment horizontal="left" vertical="center"/>
    </xf>
    <xf numFmtId="0" fontId="1" fillId="34" borderId="19" xfId="0" applyFont="1" applyFill="1" applyBorder="1" applyAlignment="1" applyProtection="1">
      <alignment horizontal="left" vertical="center"/>
      <protection/>
    </xf>
    <xf numFmtId="0" fontId="5" fillId="34" borderId="50" xfId="0" applyFont="1" applyFill="1" applyBorder="1" applyAlignment="1" applyProtection="1">
      <alignment/>
      <protection/>
    </xf>
    <xf numFmtId="166" fontId="5" fillId="0" borderId="51" xfId="0" applyNumberFormat="1" applyFont="1" applyFill="1" applyBorder="1" applyAlignment="1" applyProtection="1">
      <alignment horizontal="center" vertical="center"/>
      <protection/>
    </xf>
    <xf numFmtId="0" fontId="0" fillId="36" borderId="0" xfId="0" applyFill="1" applyAlignment="1">
      <alignment/>
    </xf>
    <xf numFmtId="0" fontId="0" fillId="36" borderId="0" xfId="0" applyFill="1" applyAlignment="1" applyProtection="1">
      <alignment/>
      <protection/>
    </xf>
    <xf numFmtId="165" fontId="22" fillId="0" borderId="52" xfId="53" applyNumberFormat="1" applyFont="1" applyFill="1" applyBorder="1" applyAlignment="1" applyProtection="1">
      <alignment horizontal="center"/>
      <protection/>
    </xf>
    <xf numFmtId="0" fontId="0" fillId="0" borderId="0" xfId="0" applyFill="1" applyBorder="1" applyAlignment="1" applyProtection="1">
      <alignment/>
      <protection/>
    </xf>
    <xf numFmtId="0" fontId="5" fillId="34" borderId="20" xfId="0" applyFont="1" applyFill="1" applyBorder="1" applyAlignment="1" applyProtection="1">
      <alignment horizontal="left"/>
      <protection/>
    </xf>
    <xf numFmtId="0" fontId="5" fillId="34" borderId="53" xfId="0" applyFont="1" applyFill="1" applyBorder="1" applyAlignment="1" applyProtection="1">
      <alignment/>
      <protection/>
    </xf>
    <xf numFmtId="0" fontId="5" fillId="34" borderId="54" xfId="0" applyFont="1" applyFill="1" applyBorder="1" applyAlignment="1" applyProtection="1">
      <alignment/>
      <protection/>
    </xf>
    <xf numFmtId="0" fontId="5" fillId="34" borderId="55" xfId="0" applyFont="1" applyFill="1" applyBorder="1" applyAlignment="1" applyProtection="1">
      <alignment/>
      <protection/>
    </xf>
    <xf numFmtId="0" fontId="5" fillId="34" borderId="56" xfId="0" applyFont="1" applyFill="1" applyBorder="1" applyAlignment="1" applyProtection="1">
      <alignment/>
      <protection/>
    </xf>
    <xf numFmtId="0" fontId="5" fillId="34" borderId="18" xfId="0" applyFont="1" applyFill="1" applyBorder="1" applyAlignment="1" applyProtection="1">
      <alignment/>
      <protection/>
    </xf>
    <xf numFmtId="0" fontId="5" fillId="0" borderId="37" xfId="0" applyFont="1" applyFill="1" applyBorder="1" applyAlignment="1" applyProtection="1">
      <alignment/>
      <protection/>
    </xf>
    <xf numFmtId="0" fontId="5" fillId="0" borderId="0" xfId="0" applyFont="1" applyFill="1" applyBorder="1" applyAlignment="1" applyProtection="1">
      <alignment/>
      <protection/>
    </xf>
    <xf numFmtId="0" fontId="0" fillId="0" borderId="14" xfId="0" applyFill="1" applyBorder="1" applyAlignment="1" applyProtection="1">
      <alignment/>
      <protection/>
    </xf>
    <xf numFmtId="0" fontId="5" fillId="0" borderId="55" xfId="0" applyFont="1" applyFill="1" applyBorder="1" applyAlignment="1" applyProtection="1">
      <alignment/>
      <protection/>
    </xf>
    <xf numFmtId="0" fontId="5" fillId="0" borderId="18" xfId="0" applyFont="1" applyFill="1" applyBorder="1" applyAlignment="1" applyProtection="1">
      <alignment/>
      <protection/>
    </xf>
    <xf numFmtId="0" fontId="0" fillId="34" borderId="10" xfId="0" applyFont="1" applyFill="1" applyBorder="1" applyAlignment="1" applyProtection="1">
      <alignment/>
      <protection/>
    </xf>
    <xf numFmtId="0" fontId="5" fillId="34" borderId="14" xfId="0" applyFont="1" applyFill="1" applyBorder="1" applyAlignment="1" applyProtection="1">
      <alignment horizontal="left"/>
      <protection/>
    </xf>
    <xf numFmtId="0" fontId="5" fillId="34" borderId="0" xfId="0" applyFont="1" applyFill="1" applyBorder="1" applyAlignment="1" applyProtection="1">
      <alignment/>
      <protection/>
    </xf>
    <xf numFmtId="0" fontId="5" fillId="34" borderId="37" xfId="0" applyFont="1" applyFill="1" applyBorder="1" applyAlignment="1" applyProtection="1">
      <alignment/>
      <protection/>
    </xf>
    <xf numFmtId="0" fontId="5" fillId="34" borderId="20" xfId="0" applyFont="1" applyFill="1" applyBorder="1" applyAlignment="1" applyProtection="1">
      <alignment/>
      <protection/>
    </xf>
    <xf numFmtId="0" fontId="5" fillId="34" borderId="14" xfId="0" applyFont="1" applyFill="1" applyBorder="1" applyAlignment="1" applyProtection="1">
      <alignment/>
      <protection/>
    </xf>
    <xf numFmtId="0" fontId="5" fillId="34" borderId="55" xfId="0" applyFont="1" applyFill="1" applyBorder="1" applyAlignment="1" applyProtection="1">
      <alignment/>
      <protection/>
    </xf>
    <xf numFmtId="0" fontId="5" fillId="34" borderId="56" xfId="0" applyFont="1" applyFill="1" applyBorder="1" applyAlignment="1" applyProtection="1">
      <alignment/>
      <protection/>
    </xf>
    <xf numFmtId="0" fontId="5" fillId="34" borderId="18" xfId="0" applyFont="1" applyFill="1" applyBorder="1" applyAlignment="1" applyProtection="1">
      <alignment/>
      <protection/>
    </xf>
    <xf numFmtId="0" fontId="5" fillId="0" borderId="0" xfId="0" applyFont="1" applyBorder="1" applyAlignment="1">
      <alignment horizontal="left"/>
    </xf>
    <xf numFmtId="0" fontId="5" fillId="0" borderId="20" xfId="0" applyFont="1" applyBorder="1" applyAlignment="1">
      <alignment horizontal="left"/>
    </xf>
    <xf numFmtId="0" fontId="5" fillId="0" borderId="14" xfId="0" applyFont="1" applyBorder="1" applyAlignment="1">
      <alignment horizontal="left"/>
    </xf>
    <xf numFmtId="0" fontId="5" fillId="0" borderId="55" xfId="0" applyFont="1" applyBorder="1" applyAlignment="1">
      <alignment horizontal="left"/>
    </xf>
    <xf numFmtId="0" fontId="5" fillId="0" borderId="18" xfId="0" applyFont="1" applyBorder="1" applyAlignment="1">
      <alignment horizontal="left"/>
    </xf>
    <xf numFmtId="0" fontId="6" fillId="35" borderId="0" xfId="0" applyFont="1" applyFill="1" applyAlignment="1">
      <alignment/>
    </xf>
    <xf numFmtId="0" fontId="6" fillId="0" borderId="0" xfId="0" applyFont="1" applyAlignment="1">
      <alignment/>
    </xf>
    <xf numFmtId="0" fontId="6" fillId="34" borderId="10" xfId="0" applyFont="1" applyFill="1" applyBorder="1" applyAlignment="1" applyProtection="1">
      <alignment/>
      <protection/>
    </xf>
    <xf numFmtId="0" fontId="1" fillId="35" borderId="0" xfId="0" applyFont="1" applyFill="1" applyAlignment="1">
      <alignment/>
    </xf>
    <xf numFmtId="0" fontId="1" fillId="0" borderId="0" xfId="0" applyFont="1" applyAlignment="1">
      <alignment/>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1" fillId="0" borderId="57" xfId="0" applyFont="1" applyBorder="1" applyAlignment="1">
      <alignment horizontal="center" vertical="center"/>
    </xf>
    <xf numFmtId="0" fontId="0" fillId="0" borderId="0" xfId="0" applyAlignment="1" applyProtection="1">
      <alignment vertical="center" wrapText="1"/>
      <protection locked="0"/>
    </xf>
    <xf numFmtId="0" fontId="23" fillId="0" borderId="0" xfId="0" applyFont="1" applyAlignment="1" applyProtection="1">
      <alignment horizontal="left" vertical="center" wrapText="1"/>
      <protection locked="0"/>
    </xf>
    <xf numFmtId="0" fontId="0" fillId="0" borderId="0" xfId="0" applyAlignment="1" applyProtection="1">
      <alignment/>
      <protection locked="0"/>
    </xf>
    <xf numFmtId="0" fontId="0" fillId="0" borderId="0" xfId="0" applyAlignment="1" applyProtection="1">
      <alignment vertical="center"/>
      <protection locked="0"/>
    </xf>
    <xf numFmtId="0" fontId="6" fillId="0" borderId="50" xfId="0" applyFont="1" applyFill="1" applyBorder="1" applyAlignment="1" applyProtection="1">
      <alignment/>
      <protection/>
    </xf>
    <xf numFmtId="0" fontId="6" fillId="0" borderId="48" xfId="0" applyFont="1" applyFill="1" applyBorder="1" applyAlignment="1">
      <alignment horizontal="left" vertical="center"/>
    </xf>
    <xf numFmtId="166" fontId="5" fillId="0" borderId="58" xfId="0" applyNumberFormat="1" applyFont="1" applyFill="1" applyBorder="1" applyAlignment="1" applyProtection="1">
      <alignment horizontal="center"/>
      <protection/>
    </xf>
    <xf numFmtId="0" fontId="5" fillId="37" borderId="55" xfId="0" applyFont="1" applyFill="1" applyBorder="1" applyAlignment="1" applyProtection="1">
      <alignment/>
      <protection/>
    </xf>
    <xf numFmtId="0" fontId="5" fillId="37" borderId="56" xfId="0" applyFont="1" applyFill="1" applyBorder="1" applyAlignment="1" applyProtection="1">
      <alignment/>
      <protection/>
    </xf>
    <xf numFmtId="0" fontId="5" fillId="37" borderId="18" xfId="0" applyFont="1" applyFill="1" applyBorder="1" applyAlignment="1" applyProtection="1">
      <alignment/>
      <protection/>
    </xf>
    <xf numFmtId="0" fontId="5" fillId="37" borderId="20" xfId="0" applyFont="1" applyFill="1" applyBorder="1" applyAlignment="1" applyProtection="1">
      <alignment/>
      <protection/>
    </xf>
    <xf numFmtId="0" fontId="5" fillId="37" borderId="0" xfId="0" applyFont="1" applyFill="1" applyBorder="1" applyAlignment="1" applyProtection="1">
      <alignment/>
      <protection/>
    </xf>
    <xf numFmtId="0" fontId="0" fillId="37" borderId="0" xfId="0" applyFill="1" applyBorder="1" applyAlignment="1" applyProtection="1">
      <alignment/>
      <protection/>
    </xf>
    <xf numFmtId="0" fontId="0" fillId="37" borderId="14" xfId="0" applyFill="1" applyBorder="1" applyAlignment="1" applyProtection="1">
      <alignment/>
      <protection/>
    </xf>
    <xf numFmtId="168" fontId="2" fillId="0" borderId="0" xfId="0" applyNumberFormat="1" applyFont="1" applyFill="1" applyBorder="1" applyAlignment="1" applyProtection="1">
      <alignment/>
      <protection/>
    </xf>
    <xf numFmtId="164" fontId="0" fillId="0" borderId="0" xfId="0" applyNumberFormat="1" applyFill="1" applyBorder="1" applyAlignment="1" applyProtection="1">
      <alignment/>
      <protection/>
    </xf>
    <xf numFmtId="4" fontId="5" fillId="38" borderId="29" xfId="0" applyNumberFormat="1" applyFont="1" applyFill="1" applyBorder="1" applyAlignment="1" applyProtection="1">
      <alignment horizontal="center" vertical="center"/>
      <protection/>
    </xf>
    <xf numFmtId="166" fontId="5" fillId="0" borderId="31" xfId="0" applyNumberFormat="1" applyFont="1" applyFill="1" applyBorder="1" applyAlignment="1" applyProtection="1">
      <alignment horizontal="center"/>
      <protection locked="0"/>
    </xf>
    <xf numFmtId="166" fontId="5" fillId="0" borderId="19" xfId="0" applyNumberFormat="1" applyFont="1" applyFill="1" applyBorder="1" applyAlignment="1" applyProtection="1">
      <alignment horizontal="center"/>
      <protection locked="0"/>
    </xf>
    <xf numFmtId="0" fontId="0" fillId="0" borderId="0" xfId="0" applyFill="1" applyBorder="1" applyAlignment="1" applyProtection="1">
      <alignment horizontal="right"/>
      <protection/>
    </xf>
    <xf numFmtId="165" fontId="0" fillId="0" borderId="0" xfId="0" applyNumberFormat="1" applyFill="1" applyBorder="1" applyAlignment="1" applyProtection="1">
      <alignment/>
      <protection/>
    </xf>
    <xf numFmtId="0" fontId="4" fillId="0" borderId="0" xfId="0" applyFont="1" applyFill="1" applyAlignment="1">
      <alignment horizontal="center"/>
    </xf>
    <xf numFmtId="0" fontId="4" fillId="0" borderId="0" xfId="0" applyFont="1" applyFill="1" applyAlignment="1">
      <alignment/>
    </xf>
    <xf numFmtId="0" fontId="18" fillId="0" borderId="0" xfId="0" applyFont="1" applyFill="1" applyAlignment="1">
      <alignment horizontal="left"/>
    </xf>
    <xf numFmtId="0" fontId="18" fillId="0" borderId="0" xfId="0" applyFont="1" applyFill="1" applyAlignment="1">
      <alignment/>
    </xf>
    <xf numFmtId="0" fontId="4" fillId="0" borderId="0" xfId="0" applyFont="1" applyFill="1" applyAlignment="1">
      <alignment/>
    </xf>
    <xf numFmtId="0" fontId="18" fillId="0" borderId="0" xfId="0" applyFont="1" applyFill="1" applyAlignment="1">
      <alignment horizontal="left" indent="6"/>
    </xf>
    <xf numFmtId="0" fontId="18" fillId="0" borderId="0" xfId="0" applyFont="1" applyFill="1" applyAlignment="1">
      <alignment horizontal="left" indent="9"/>
    </xf>
    <xf numFmtId="0" fontId="2" fillId="0" borderId="0" xfId="0" applyFont="1" applyAlignment="1" applyProtection="1">
      <alignment vertical="center" wrapText="1"/>
      <protection locked="0"/>
    </xf>
    <xf numFmtId="0" fontId="2" fillId="0" borderId="20" xfId="0" applyFont="1" applyFill="1" applyBorder="1" applyAlignment="1" applyProtection="1">
      <alignment vertical="center" wrapText="1"/>
      <protection/>
    </xf>
    <xf numFmtId="0" fontId="20" fillId="0" borderId="20" xfId="0" applyFont="1" applyFill="1" applyBorder="1" applyAlignment="1" applyProtection="1">
      <alignment vertical="center"/>
      <protection/>
    </xf>
    <xf numFmtId="0" fontId="2" fillId="0" borderId="59" xfId="0" applyFont="1" applyFill="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59"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60" xfId="0" applyFont="1" applyFill="1" applyBorder="1" applyAlignment="1" applyProtection="1">
      <alignment horizontal="center" vertical="center" wrapText="1"/>
      <protection/>
    </xf>
    <xf numFmtId="0" fontId="6" fillId="34" borderId="37" xfId="0" applyFont="1" applyFill="1" applyBorder="1" applyAlignment="1" applyProtection="1">
      <alignment horizontal="center" vertical="center"/>
      <protection/>
    </xf>
    <xf numFmtId="0" fontId="0" fillId="34" borderId="37" xfId="0" applyFill="1" applyBorder="1" applyAlignment="1" applyProtection="1">
      <alignment/>
      <protection/>
    </xf>
    <xf numFmtId="0" fontId="6" fillId="34" borderId="31"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protection/>
    </xf>
    <xf numFmtId="0" fontId="6" fillId="0" borderId="62" xfId="0" applyFont="1" applyFill="1" applyBorder="1" applyAlignment="1" applyProtection="1">
      <alignment horizontal="center"/>
      <protection/>
    </xf>
    <xf numFmtId="0" fontId="6" fillId="0" borderId="6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34" borderId="66" xfId="0" applyFont="1" applyFill="1" applyBorder="1" applyAlignment="1" applyProtection="1">
      <alignment horizontal="center" vertical="center" wrapText="1"/>
      <protection/>
    </xf>
    <xf numFmtId="0" fontId="36" fillId="0" borderId="0" xfId="0" applyFont="1" applyAlignment="1" applyProtection="1">
      <alignment vertical="center" wrapText="1"/>
      <protection locked="0"/>
    </xf>
    <xf numFmtId="0" fontId="4" fillId="0" borderId="37" xfId="0" applyFont="1" applyFill="1" applyBorder="1" applyAlignment="1" applyProtection="1">
      <alignment vertical="center" wrapText="1"/>
      <protection/>
    </xf>
    <xf numFmtId="169" fontId="1" fillId="32" borderId="17" xfId="0" applyNumberFormat="1" applyFont="1" applyFill="1" applyBorder="1" applyAlignment="1" applyProtection="1">
      <alignment horizontal="center" vertical="center"/>
      <protection locked="0"/>
    </xf>
    <xf numFmtId="0" fontId="5" fillId="32" borderId="18" xfId="0" applyFont="1" applyFill="1" applyBorder="1" applyAlignment="1" applyProtection="1">
      <alignment/>
      <protection/>
    </xf>
    <xf numFmtId="0" fontId="5" fillId="32" borderId="56" xfId="0" applyFont="1" applyFill="1" applyBorder="1" applyAlignment="1" applyProtection="1">
      <alignment/>
      <protection/>
    </xf>
    <xf numFmtId="0" fontId="6" fillId="32" borderId="10" xfId="0" applyFont="1" applyFill="1" applyBorder="1" applyAlignment="1">
      <alignment horizontal="center" vertical="center"/>
    </xf>
    <xf numFmtId="0" fontId="1" fillId="32" borderId="34" xfId="0" applyFont="1" applyFill="1" applyBorder="1" applyAlignment="1" applyProtection="1">
      <alignment horizontal="left" vertical="center"/>
      <protection/>
    </xf>
    <xf numFmtId="0" fontId="5" fillId="32" borderId="44" xfId="0" applyFont="1" applyFill="1" applyBorder="1" applyAlignment="1" applyProtection="1">
      <alignment/>
      <protection locked="0"/>
    </xf>
    <xf numFmtId="0" fontId="5" fillId="32" borderId="67" xfId="0" applyFont="1" applyFill="1" applyBorder="1" applyAlignment="1" applyProtection="1">
      <alignment wrapText="1"/>
      <protection locked="0"/>
    </xf>
    <xf numFmtId="165" fontId="5" fillId="32" borderId="67" xfId="0" applyNumberFormat="1" applyFont="1" applyFill="1" applyBorder="1" applyAlignment="1" applyProtection="1">
      <alignment/>
      <protection locked="0"/>
    </xf>
    <xf numFmtId="4" fontId="5" fillId="32" borderId="67" xfId="0" applyNumberFormat="1" applyFont="1" applyFill="1" applyBorder="1" applyAlignment="1" applyProtection="1">
      <alignment/>
      <protection locked="0"/>
    </xf>
    <xf numFmtId="0" fontId="5" fillId="32" borderId="68" xfId="0" applyFont="1" applyFill="1" applyBorder="1" applyAlignment="1" applyProtection="1">
      <alignment/>
      <protection locked="0"/>
    </xf>
    <xf numFmtId="0" fontId="5" fillId="32" borderId="69" xfId="0" applyFont="1" applyFill="1" applyBorder="1" applyAlignment="1" applyProtection="1">
      <alignment wrapText="1"/>
      <protection locked="0"/>
    </xf>
    <xf numFmtId="165" fontId="5" fillId="32" borderId="69" xfId="0" applyNumberFormat="1" applyFont="1" applyFill="1" applyBorder="1" applyAlignment="1" applyProtection="1">
      <alignment/>
      <protection locked="0"/>
    </xf>
    <xf numFmtId="4" fontId="5" fillId="32" borderId="69" xfId="0" applyNumberFormat="1" applyFont="1" applyFill="1" applyBorder="1" applyAlignment="1" applyProtection="1">
      <alignment/>
      <protection locked="0"/>
    </xf>
    <xf numFmtId="168" fontId="0" fillId="32" borderId="67" xfId="0" applyNumberFormat="1" applyFill="1" applyBorder="1" applyAlignment="1" applyProtection="1">
      <alignment/>
      <protection locked="0"/>
    </xf>
    <xf numFmtId="49" fontId="0" fillId="32" borderId="67" xfId="0" applyNumberFormat="1" applyFill="1" applyBorder="1" applyAlignment="1" applyProtection="1">
      <alignment horizontal="center"/>
      <protection locked="0"/>
    </xf>
    <xf numFmtId="49" fontId="0" fillId="32" borderId="70" xfId="0" applyNumberFormat="1" applyFill="1" applyBorder="1" applyAlignment="1" applyProtection="1">
      <alignment horizontal="center"/>
      <protection locked="0"/>
    </xf>
    <xf numFmtId="168" fontId="0" fillId="32" borderId="66" xfId="0" applyNumberFormat="1" applyFill="1" applyBorder="1" applyAlignment="1" applyProtection="1">
      <alignment/>
      <protection locked="0"/>
    </xf>
    <xf numFmtId="49" fontId="0" fillId="32" borderId="66" xfId="0" applyNumberFormat="1" applyFill="1" applyBorder="1" applyAlignment="1" applyProtection="1">
      <alignment horizontal="center"/>
      <protection locked="0"/>
    </xf>
    <xf numFmtId="49" fontId="0" fillId="32" borderId="71" xfId="0" applyNumberFormat="1" applyFill="1" applyBorder="1" applyAlignment="1" applyProtection="1">
      <alignment horizontal="center"/>
      <protection locked="0"/>
    </xf>
    <xf numFmtId="0" fontId="1" fillId="32" borderId="19" xfId="0" applyFont="1" applyFill="1" applyBorder="1" applyAlignment="1" applyProtection="1">
      <alignment horizontal="left" vertical="center"/>
      <protection locked="0"/>
    </xf>
    <xf numFmtId="168" fontId="5" fillId="32" borderId="19" xfId="0" applyNumberFormat="1" applyFont="1" applyFill="1" applyBorder="1" applyAlignment="1" applyProtection="1">
      <alignment/>
      <protection locked="0"/>
    </xf>
    <xf numFmtId="49" fontId="5" fillId="32" borderId="31" xfId="0" applyNumberFormat="1" applyFont="1" applyFill="1" applyBorder="1" applyAlignment="1" applyProtection="1">
      <alignment/>
      <protection locked="0"/>
    </xf>
    <xf numFmtId="168" fontId="5" fillId="32" borderId="31" xfId="0" applyNumberFormat="1" applyFont="1" applyFill="1" applyBorder="1" applyAlignment="1" applyProtection="1">
      <alignment/>
      <protection locked="0"/>
    </xf>
    <xf numFmtId="49" fontId="5" fillId="32" borderId="17" xfId="0" applyNumberFormat="1" applyFont="1" applyFill="1" applyBorder="1" applyAlignment="1" applyProtection="1">
      <alignment/>
      <protection locked="0"/>
    </xf>
    <xf numFmtId="4" fontId="5" fillId="32" borderId="31" xfId="0" applyNumberFormat="1" applyFont="1" applyFill="1" applyBorder="1" applyAlignment="1" applyProtection="1">
      <alignment/>
      <protection locked="0"/>
    </xf>
    <xf numFmtId="4" fontId="5" fillId="32" borderId="17" xfId="0" applyNumberFormat="1" applyFont="1" applyFill="1" applyBorder="1" applyAlignment="1" applyProtection="1">
      <alignment/>
      <protection locked="0"/>
    </xf>
    <xf numFmtId="169" fontId="1" fillId="32" borderId="37" xfId="0" applyNumberFormat="1" applyFont="1" applyFill="1" applyBorder="1" applyAlignment="1" applyProtection="1">
      <alignment horizontal="center" vertical="center"/>
      <protection locked="0"/>
    </xf>
    <xf numFmtId="165" fontId="5" fillId="32" borderId="72" xfId="0" applyNumberFormat="1" applyFont="1" applyFill="1" applyBorder="1" applyAlignment="1" applyProtection="1">
      <alignment/>
      <protection locked="0"/>
    </xf>
    <xf numFmtId="165" fontId="5" fillId="32" borderId="73" xfId="0" applyNumberFormat="1" applyFont="1" applyFill="1" applyBorder="1" applyAlignment="1" applyProtection="1">
      <alignment/>
      <protection locked="0"/>
    </xf>
    <xf numFmtId="165" fontId="5" fillId="32" borderId="37" xfId="0" applyNumberFormat="1" applyFont="1" applyFill="1" applyBorder="1" applyAlignment="1" applyProtection="1">
      <alignment/>
      <protection locked="0"/>
    </xf>
    <xf numFmtId="165" fontId="5" fillId="32" borderId="33" xfId="0" applyNumberFormat="1" applyFont="1" applyFill="1" applyBorder="1" applyAlignment="1" applyProtection="1">
      <alignment/>
      <protection locked="0"/>
    </xf>
    <xf numFmtId="165" fontId="5" fillId="32" borderId="74" xfId="0" applyNumberFormat="1" applyFont="1" applyFill="1" applyBorder="1" applyAlignment="1" applyProtection="1">
      <alignment/>
      <protection locked="0"/>
    </xf>
    <xf numFmtId="165" fontId="5" fillId="32" borderId="31" xfId="0" applyNumberFormat="1" applyFont="1" applyFill="1" applyBorder="1" applyAlignment="1" applyProtection="1">
      <alignment/>
      <protection locked="0"/>
    </xf>
    <xf numFmtId="165" fontId="5" fillId="32" borderId="18" xfId="0" applyNumberFormat="1" applyFont="1" applyFill="1" applyBorder="1" applyAlignment="1" applyProtection="1">
      <alignment/>
      <protection locked="0"/>
    </xf>
    <xf numFmtId="165" fontId="5" fillId="32" borderId="19" xfId="0" applyNumberFormat="1" applyFont="1" applyFill="1" applyBorder="1" applyAlignment="1" applyProtection="1">
      <alignment/>
      <protection locked="0"/>
    </xf>
    <xf numFmtId="0" fontId="5" fillId="32" borderId="18" xfId="0" applyFont="1" applyFill="1" applyBorder="1" applyAlignment="1" applyProtection="1">
      <alignment/>
      <protection locked="0"/>
    </xf>
    <xf numFmtId="0" fontId="5" fillId="32" borderId="56" xfId="0" applyFont="1" applyFill="1" applyBorder="1" applyAlignment="1" applyProtection="1">
      <alignment/>
      <protection locked="0"/>
    </xf>
    <xf numFmtId="0" fontId="5" fillId="32" borderId="74" xfId="0" applyFont="1" applyFill="1" applyBorder="1" applyAlignment="1" applyProtection="1">
      <alignment/>
      <protection locked="0"/>
    </xf>
    <xf numFmtId="0" fontId="5" fillId="32" borderId="75" xfId="0" applyFont="1" applyFill="1" applyBorder="1" applyAlignment="1" applyProtection="1">
      <alignment/>
      <protection locked="0"/>
    </xf>
    <xf numFmtId="0" fontId="5" fillId="32" borderId="50" xfId="0" applyFont="1" applyFill="1" applyBorder="1" applyAlignment="1" applyProtection="1">
      <alignment/>
      <protection locked="0"/>
    </xf>
    <xf numFmtId="0" fontId="5" fillId="32" borderId="23" xfId="0" applyFont="1" applyFill="1" applyBorder="1" applyAlignment="1" applyProtection="1">
      <alignment/>
      <protection locked="0"/>
    </xf>
    <xf numFmtId="0" fontId="6" fillId="32" borderId="0" xfId="0" applyFont="1" applyFill="1" applyBorder="1" applyAlignment="1">
      <alignment horizontal="left" vertical="center"/>
    </xf>
    <xf numFmtId="0" fontId="2" fillId="0" borderId="20"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6" fillId="34" borderId="76" xfId="0" applyFont="1" applyFill="1" applyBorder="1" applyAlignment="1" applyProtection="1">
      <alignment/>
      <protection/>
    </xf>
    <xf numFmtId="0" fontId="2" fillId="0" borderId="20" xfId="0" applyFont="1" applyFill="1" applyBorder="1" applyAlignment="1" applyProtection="1">
      <alignment vertical="center" wrapText="1"/>
      <protection locked="0"/>
    </xf>
    <xf numFmtId="0" fontId="2" fillId="0" borderId="22" xfId="0" applyFont="1" applyFill="1" applyBorder="1" applyAlignment="1" applyProtection="1">
      <alignment vertical="center" wrapText="1"/>
      <protection locked="0"/>
    </xf>
    <xf numFmtId="0" fontId="0" fillId="0" borderId="0" xfId="0" applyAlignment="1">
      <alignment horizontal="center"/>
    </xf>
    <xf numFmtId="0" fontId="18" fillId="0" borderId="0" xfId="0" applyFont="1" applyFill="1" applyAlignment="1">
      <alignment horizontal="left" indent="6"/>
    </xf>
    <xf numFmtId="0" fontId="18" fillId="0" borderId="0" xfId="0" applyFont="1" applyFill="1" applyAlignment="1">
      <alignment horizontal="left" wrapText="1" indent="6"/>
    </xf>
    <xf numFmtId="0" fontId="18" fillId="0" borderId="0" xfId="0" applyFont="1" applyFill="1" applyAlignment="1">
      <alignment horizontal="left" indent="9"/>
    </xf>
    <xf numFmtId="0" fontId="0" fillId="0" borderId="10" xfId="0" applyBorder="1" applyAlignment="1">
      <alignment/>
    </xf>
    <xf numFmtId="0" fontId="18" fillId="0" borderId="0" xfId="0" applyFont="1" applyFill="1" applyAlignment="1">
      <alignment/>
    </xf>
    <xf numFmtId="0" fontId="4" fillId="32" borderId="31" xfId="0" applyFont="1" applyFill="1" applyBorder="1" applyAlignment="1" applyProtection="1">
      <alignment vertical="center" wrapText="1"/>
      <protection locked="0"/>
    </xf>
    <xf numFmtId="0" fontId="28" fillId="0" borderId="31" xfId="0" applyFont="1" applyBorder="1" applyAlignment="1" applyProtection="1">
      <alignment horizontal="left" vertical="top"/>
      <protection locked="0"/>
    </xf>
    <xf numFmtId="0" fontId="17" fillId="0" borderId="31" xfId="0" applyFont="1" applyBorder="1" applyAlignment="1" applyProtection="1">
      <alignment horizontal="left" vertical="top"/>
      <protection locked="0"/>
    </xf>
    <xf numFmtId="0" fontId="24" fillId="0" borderId="17" xfId="0" applyFont="1" applyFill="1" applyBorder="1" applyAlignment="1" applyProtection="1">
      <alignment vertical="center" wrapText="1"/>
      <protection locked="0"/>
    </xf>
    <xf numFmtId="0" fontId="24" fillId="0" borderId="33" xfId="0" applyFont="1" applyFill="1" applyBorder="1" applyAlignment="1" applyProtection="1">
      <alignment vertical="center" wrapText="1"/>
      <protection locked="0"/>
    </xf>
    <xf numFmtId="0" fontId="24" fillId="0" borderId="19" xfId="0" applyFont="1" applyFill="1" applyBorder="1" applyAlignment="1" applyProtection="1">
      <alignment vertical="center" wrapText="1"/>
      <protection locked="0"/>
    </xf>
    <xf numFmtId="0" fontId="24" fillId="0" borderId="33" xfId="0" applyFont="1" applyFill="1" applyBorder="1" applyAlignment="1" applyProtection="1">
      <alignment vertical="center" wrapText="1"/>
      <protection locked="0"/>
    </xf>
    <xf numFmtId="49" fontId="25" fillId="0" borderId="31" xfId="0" applyNumberFormat="1" applyFont="1" applyFill="1" applyBorder="1" applyAlignment="1" applyProtection="1">
      <alignment horizontal="left" vertical="center"/>
      <protection locked="0"/>
    </xf>
    <xf numFmtId="0" fontId="0" fillId="0" borderId="12" xfId="0" applyBorder="1" applyAlignment="1">
      <alignment/>
    </xf>
    <xf numFmtId="0" fontId="0" fillId="0" borderId="77" xfId="0" applyBorder="1" applyAlignment="1">
      <alignment/>
    </xf>
    <xf numFmtId="0" fontId="0" fillId="0" borderId="41" xfId="0" applyBorder="1" applyAlignment="1">
      <alignment/>
    </xf>
    <xf numFmtId="0" fontId="0" fillId="0" borderId="42" xfId="0" applyBorder="1" applyAlignment="1">
      <alignment/>
    </xf>
    <xf numFmtId="0" fontId="0" fillId="0" borderId="0" xfId="0" applyBorder="1" applyAlignment="1">
      <alignment/>
    </xf>
    <xf numFmtId="0" fontId="6" fillId="0" borderId="49" xfId="0" applyFont="1" applyFill="1" applyBorder="1" applyAlignment="1" applyProtection="1">
      <alignment/>
      <protection/>
    </xf>
    <xf numFmtId="0" fontId="5" fillId="32" borderId="44" xfId="0" applyFont="1" applyFill="1" applyBorder="1" applyAlignment="1" applyProtection="1">
      <alignment/>
      <protection/>
    </xf>
    <xf numFmtId="0" fontId="5" fillId="32" borderId="78" xfId="0" applyFont="1" applyFill="1" applyBorder="1" applyAlignment="1" applyProtection="1">
      <alignment/>
      <protection/>
    </xf>
    <xf numFmtId="0" fontId="6" fillId="34" borderId="79" xfId="0" applyFont="1" applyFill="1" applyBorder="1" applyAlignment="1" applyProtection="1">
      <alignment/>
      <protection/>
    </xf>
    <xf numFmtId="168" fontId="5" fillId="32" borderId="32" xfId="0" applyNumberFormat="1" applyFont="1" applyFill="1" applyBorder="1" applyAlignment="1" applyProtection="1">
      <alignment horizontal="justify"/>
      <protection locked="0"/>
    </xf>
    <xf numFmtId="49" fontId="5" fillId="32" borderId="32" xfId="0" applyNumberFormat="1" applyFont="1" applyFill="1" applyBorder="1" applyAlignment="1" applyProtection="1">
      <alignment horizontal="center"/>
      <protection locked="0"/>
    </xf>
    <xf numFmtId="166" fontId="5" fillId="32" borderId="32" xfId="0" applyNumberFormat="1" applyFont="1" applyFill="1" applyBorder="1" applyAlignment="1" applyProtection="1">
      <alignment horizontal="center"/>
      <protection locked="0"/>
    </xf>
    <xf numFmtId="0" fontId="5" fillId="32" borderId="32" xfId="0" applyFont="1" applyFill="1" applyBorder="1" applyAlignment="1">
      <alignment horizontal="justify"/>
    </xf>
    <xf numFmtId="0" fontId="5" fillId="32" borderId="32" xfId="0" applyFont="1" applyFill="1" applyBorder="1" applyAlignment="1">
      <alignment horizontal="center"/>
    </xf>
    <xf numFmtId="166" fontId="5" fillId="32" borderId="32" xfId="0" applyNumberFormat="1" applyFont="1" applyFill="1" applyBorder="1" applyAlignment="1">
      <alignment horizontal="center"/>
    </xf>
    <xf numFmtId="0" fontId="6" fillId="34" borderId="62" xfId="0" applyFont="1" applyFill="1" applyBorder="1" applyAlignment="1" applyProtection="1">
      <alignment/>
      <protection/>
    </xf>
    <xf numFmtId="0" fontId="6" fillId="32" borderId="29" xfId="0" applyFont="1" applyFill="1" applyBorder="1" applyAlignment="1" applyProtection="1">
      <alignment horizontal="left" vertical="center"/>
      <protection locked="0"/>
    </xf>
    <xf numFmtId="0" fontId="5" fillId="34" borderId="80" xfId="0" applyFont="1" applyFill="1" applyBorder="1" applyAlignment="1" applyProtection="1">
      <alignment horizontal="left"/>
      <protection/>
    </xf>
    <xf numFmtId="0" fontId="5" fillId="34" borderId="35" xfId="0" applyFont="1" applyFill="1" applyBorder="1" applyAlignment="1" applyProtection="1">
      <alignment horizontal="left"/>
      <protection/>
    </xf>
    <xf numFmtId="0" fontId="5" fillId="34" borderId="36" xfId="0" applyFont="1" applyFill="1" applyBorder="1" applyAlignment="1" applyProtection="1">
      <alignment horizontal="left"/>
      <protection/>
    </xf>
    <xf numFmtId="0" fontId="7" fillId="0" borderId="54" xfId="0" applyFont="1" applyFill="1" applyBorder="1" applyAlignment="1" applyProtection="1">
      <alignment horizontal="center" vertical="center"/>
      <protection/>
    </xf>
    <xf numFmtId="0" fontId="5" fillId="0" borderId="81" xfId="0" applyFont="1" applyFill="1" applyBorder="1" applyAlignment="1">
      <alignment/>
    </xf>
    <xf numFmtId="166" fontId="13" fillId="0" borderId="62" xfId="0" applyNumberFormat="1" applyFont="1" applyFill="1" applyBorder="1" applyAlignment="1" applyProtection="1">
      <alignment horizontal="center" vertical="center"/>
      <protection/>
    </xf>
    <xf numFmtId="0" fontId="5" fillId="0" borderId="0" xfId="0" applyFont="1" applyBorder="1" applyAlignment="1">
      <alignment/>
    </xf>
    <xf numFmtId="0" fontId="19" fillId="35" borderId="0" xfId="0" applyFont="1" applyFill="1" applyAlignment="1">
      <alignment horizontal="center" vertical="center"/>
    </xf>
    <xf numFmtId="0" fontId="0" fillId="0" borderId="0" xfId="0" applyAlignment="1">
      <alignment horizontal="center" vertical="center"/>
    </xf>
    <xf numFmtId="0" fontId="1" fillId="36" borderId="0" xfId="0" applyFont="1" applyFill="1" applyAlignment="1">
      <alignment horizontal="right"/>
    </xf>
    <xf numFmtId="0" fontId="0" fillId="32" borderId="0" xfId="0" applyFont="1" applyFill="1" applyBorder="1" applyAlignment="1" applyProtection="1">
      <alignment horizontal="left"/>
      <protection locked="0"/>
    </xf>
    <xf numFmtId="0" fontId="0" fillId="32" borderId="0" xfId="0" applyFill="1" applyBorder="1" applyAlignment="1" applyProtection="1">
      <alignment horizontal="left"/>
      <protection locked="0"/>
    </xf>
    <xf numFmtId="0" fontId="21" fillId="35" borderId="0" xfId="0" applyFont="1" applyFill="1" applyAlignment="1">
      <alignment horizontal="center" vertical="center" wrapText="1"/>
    </xf>
    <xf numFmtId="0" fontId="0" fillId="0" borderId="0" xfId="0" applyAlignment="1">
      <alignment wrapText="1"/>
    </xf>
    <xf numFmtId="0" fontId="35" fillId="39" borderId="0" xfId="0" applyFont="1" applyFill="1" applyAlignment="1">
      <alignment horizontal="center" wrapText="1"/>
    </xf>
    <xf numFmtId="166" fontId="39" fillId="0" borderId="82" xfId="0" applyNumberFormat="1" applyFont="1" applyFill="1" applyBorder="1" applyAlignment="1" applyProtection="1">
      <alignment horizontal="center" vertical="center" wrapText="1"/>
      <protection locked="0"/>
    </xf>
    <xf numFmtId="166" fontId="39" fillId="0" borderId="75" xfId="0" applyNumberFormat="1" applyFont="1" applyFill="1" applyBorder="1" applyAlignment="1" applyProtection="1">
      <alignment horizontal="center" vertical="center" wrapText="1"/>
      <protection locked="0"/>
    </xf>
    <xf numFmtId="166" fontId="39" fillId="0" borderId="74" xfId="0" applyNumberFormat="1" applyFont="1" applyFill="1" applyBorder="1" applyAlignment="1" applyProtection="1">
      <alignment horizontal="center" vertical="center" wrapText="1"/>
      <protection locked="0"/>
    </xf>
    <xf numFmtId="0" fontId="2" fillId="0" borderId="82"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74"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xf>
    <xf numFmtId="0" fontId="2" fillId="0" borderId="82" xfId="0" applyFont="1" applyFill="1" applyBorder="1" applyAlignment="1" applyProtection="1">
      <alignment horizontal="center" vertical="center" wrapText="1"/>
      <protection/>
    </xf>
    <xf numFmtId="0" fontId="4" fillId="32" borderId="75" xfId="0" applyFont="1" applyFill="1" applyBorder="1" applyAlignment="1" applyProtection="1">
      <alignment horizontal="center" vertical="center" wrapText="1"/>
      <protection locked="0"/>
    </xf>
    <xf numFmtId="0" fontId="4" fillId="32" borderId="74" xfId="0" applyFont="1" applyFill="1" applyBorder="1" applyAlignment="1" applyProtection="1">
      <alignment horizontal="center" vertical="center" wrapText="1"/>
      <protection locked="0"/>
    </xf>
    <xf numFmtId="166" fontId="40" fillId="32" borderId="82" xfId="0" applyNumberFormat="1" applyFont="1" applyFill="1" applyBorder="1" applyAlignment="1" applyProtection="1">
      <alignment horizontal="center" vertical="center" wrapText="1"/>
      <protection locked="0"/>
    </xf>
    <xf numFmtId="166" fontId="40" fillId="32" borderId="75" xfId="0" applyNumberFormat="1" applyFont="1" applyFill="1" applyBorder="1" applyAlignment="1" applyProtection="1">
      <alignment horizontal="center" vertical="center" wrapText="1"/>
      <protection locked="0"/>
    </xf>
    <xf numFmtId="166" fontId="40" fillId="32" borderId="74" xfId="0" applyNumberFormat="1"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xf>
    <xf numFmtId="0" fontId="20" fillId="0" borderId="22" xfId="0" applyFont="1" applyFill="1" applyBorder="1" applyAlignment="1" applyProtection="1">
      <alignment horizontal="left" vertical="center" wrapText="1"/>
      <protection/>
    </xf>
    <xf numFmtId="0" fontId="20" fillId="0" borderId="23" xfId="0" applyFont="1" applyFill="1" applyBorder="1" applyAlignment="1" applyProtection="1">
      <alignment horizontal="left" vertical="center" wrapText="1"/>
      <protection/>
    </xf>
    <xf numFmtId="0" fontId="20" fillId="0" borderId="50" xfId="0" applyFont="1" applyFill="1" applyBorder="1" applyAlignment="1" applyProtection="1">
      <alignment horizontal="left" vertical="center" wrapText="1"/>
      <protection/>
    </xf>
    <xf numFmtId="0" fontId="20" fillId="0" borderId="23" xfId="0" applyFont="1" applyFill="1" applyBorder="1" applyAlignment="1" applyProtection="1">
      <alignment horizontal="center" vertical="center" wrapText="1"/>
      <protection/>
    </xf>
    <xf numFmtId="0" fontId="20" fillId="0" borderId="50" xfId="0" applyFont="1" applyFill="1" applyBorder="1" applyAlignment="1" applyProtection="1">
      <alignment horizontal="center" vertical="center" wrapText="1"/>
      <protection/>
    </xf>
    <xf numFmtId="0" fontId="20" fillId="0" borderId="2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2" fillId="0" borderId="82" xfId="0" applyFont="1" applyFill="1" applyBorder="1" applyAlignment="1" applyProtection="1">
      <alignment horizontal="left" vertical="center" wrapText="1"/>
      <protection/>
    </xf>
    <xf numFmtId="0" fontId="2" fillId="0" borderId="75" xfId="0" applyFont="1" applyFill="1" applyBorder="1" applyAlignment="1" applyProtection="1">
      <alignment horizontal="left" vertical="center" wrapText="1"/>
      <protection/>
    </xf>
    <xf numFmtId="0" fontId="4" fillId="32" borderId="20" xfId="0" applyFont="1" applyFill="1" applyBorder="1" applyAlignment="1" applyProtection="1">
      <alignment horizontal="left" vertical="center" wrapText="1"/>
      <protection locked="0"/>
    </xf>
    <xf numFmtId="0" fontId="4" fillId="32" borderId="37"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vertical="center" wrapText="1"/>
      <protection locked="0"/>
    </xf>
    <xf numFmtId="0" fontId="2" fillId="0" borderId="82" xfId="0" applyFont="1" applyFill="1" applyBorder="1" applyAlignment="1" applyProtection="1">
      <alignment horizontal="left" vertical="center" wrapText="1"/>
      <protection locked="0"/>
    </xf>
    <xf numFmtId="0" fontId="2" fillId="0" borderId="75" xfId="0" applyFont="1" applyFill="1" applyBorder="1" applyAlignment="1" applyProtection="1">
      <alignment horizontal="left" vertical="center" wrapText="1"/>
      <protection locked="0"/>
    </xf>
    <xf numFmtId="0" fontId="4" fillId="32" borderId="82" xfId="0" applyFont="1" applyFill="1" applyBorder="1" applyAlignment="1" applyProtection="1">
      <alignment horizontal="center" vertical="center" wrapText="1"/>
      <protection locked="0"/>
    </xf>
    <xf numFmtId="0" fontId="30" fillId="0" borderId="82" xfId="0" applyFont="1" applyFill="1" applyBorder="1" applyAlignment="1" applyProtection="1">
      <alignment horizontal="center" vertical="top" wrapText="1"/>
      <protection locked="0"/>
    </xf>
    <xf numFmtId="0" fontId="30" fillId="0" borderId="74" xfId="0" applyFont="1" applyFill="1" applyBorder="1" applyAlignment="1" applyProtection="1">
      <alignment horizontal="center" vertical="top" wrapText="1"/>
      <protection locked="0"/>
    </xf>
    <xf numFmtId="0" fontId="30" fillId="0" borderId="82" xfId="0" applyFont="1" applyBorder="1" applyAlignment="1" applyProtection="1">
      <alignment horizontal="center" vertical="top"/>
      <protection locked="0"/>
    </xf>
    <xf numFmtId="0" fontId="30" fillId="0" borderId="75" xfId="0" applyFont="1" applyBorder="1" applyAlignment="1" applyProtection="1">
      <alignment horizontal="center" vertical="top"/>
      <protection locked="0"/>
    </xf>
    <xf numFmtId="0" fontId="30" fillId="0" borderId="74" xfId="0" applyFont="1" applyBorder="1" applyAlignment="1" applyProtection="1">
      <alignment horizontal="center" vertical="top"/>
      <protection locked="0"/>
    </xf>
    <xf numFmtId="0" fontId="30" fillId="0" borderId="82" xfId="0" applyFont="1" applyBorder="1" applyAlignment="1" applyProtection="1">
      <alignment horizontal="center" vertical="top" wrapText="1"/>
      <protection locked="0"/>
    </xf>
    <xf numFmtId="0" fontId="0" fillId="0" borderId="75" xfId="0" applyBorder="1" applyAlignment="1">
      <alignment horizontal="center" vertical="top"/>
    </xf>
    <xf numFmtId="0" fontId="0" fillId="0" borderId="74" xfId="0" applyBorder="1" applyAlignment="1">
      <alignment horizontal="center" vertical="top"/>
    </xf>
    <xf numFmtId="0" fontId="41" fillId="32" borderId="22" xfId="0" applyFont="1" applyFill="1" applyBorder="1" applyAlignment="1" applyProtection="1">
      <alignment horizontal="center" vertical="top" wrapText="1"/>
      <protection locked="0"/>
    </xf>
    <xf numFmtId="0" fontId="41" fillId="32" borderId="50" xfId="0" applyFont="1" applyFill="1" applyBorder="1" applyAlignment="1" applyProtection="1">
      <alignment horizontal="center" vertical="top" wrapText="1"/>
      <protection locked="0"/>
    </xf>
    <xf numFmtId="0" fontId="41" fillId="32" borderId="20" xfId="0" applyFont="1" applyFill="1" applyBorder="1" applyAlignment="1" applyProtection="1">
      <alignment horizontal="center" vertical="top" wrapText="1"/>
      <protection locked="0"/>
    </xf>
    <xf numFmtId="0" fontId="41" fillId="32" borderId="37" xfId="0" applyFont="1" applyFill="1" applyBorder="1" applyAlignment="1" applyProtection="1">
      <alignment horizontal="center" vertical="top" wrapText="1"/>
      <protection locked="0"/>
    </xf>
    <xf numFmtId="0" fontId="41" fillId="32" borderId="59" xfId="0" applyFont="1" applyFill="1" applyBorder="1" applyAlignment="1" applyProtection="1">
      <alignment horizontal="center" vertical="top" wrapText="1"/>
      <protection locked="0"/>
    </xf>
    <xf numFmtId="0" fontId="41" fillId="32" borderId="18" xfId="0" applyFont="1" applyFill="1" applyBorder="1" applyAlignment="1" applyProtection="1">
      <alignment horizontal="center" vertical="top" wrapText="1"/>
      <protection locked="0"/>
    </xf>
    <xf numFmtId="0" fontId="41" fillId="32" borderId="22" xfId="0" applyFont="1" applyFill="1" applyBorder="1" applyAlignment="1" applyProtection="1">
      <alignment horizontal="center" vertical="top"/>
      <protection locked="0"/>
    </xf>
    <xf numFmtId="0" fontId="41" fillId="32" borderId="23" xfId="0" applyFont="1" applyFill="1" applyBorder="1" applyAlignment="1" applyProtection="1">
      <alignment horizontal="center" vertical="top"/>
      <protection locked="0"/>
    </xf>
    <xf numFmtId="0" fontId="41" fillId="32" borderId="50" xfId="0" applyFont="1" applyFill="1" applyBorder="1" applyAlignment="1" applyProtection="1">
      <alignment horizontal="center" vertical="top"/>
      <protection locked="0"/>
    </xf>
    <xf numFmtId="0" fontId="41" fillId="32" borderId="20" xfId="0" applyFont="1" applyFill="1" applyBorder="1" applyAlignment="1" applyProtection="1">
      <alignment horizontal="center" vertical="top"/>
      <protection locked="0"/>
    </xf>
    <xf numFmtId="0" fontId="41" fillId="32" borderId="0" xfId="0" applyFont="1" applyFill="1" applyBorder="1" applyAlignment="1" applyProtection="1">
      <alignment horizontal="center" vertical="top"/>
      <protection locked="0"/>
    </xf>
    <xf numFmtId="0" fontId="41" fillId="32" borderId="37" xfId="0" applyFont="1" applyFill="1" applyBorder="1" applyAlignment="1" applyProtection="1">
      <alignment horizontal="center" vertical="top"/>
      <protection locked="0"/>
    </xf>
    <xf numFmtId="0" fontId="41" fillId="32" borderId="59" xfId="0" applyFont="1" applyFill="1" applyBorder="1" applyAlignment="1" applyProtection="1">
      <alignment horizontal="center" vertical="top"/>
      <protection locked="0"/>
    </xf>
    <xf numFmtId="0" fontId="41" fillId="32" borderId="56" xfId="0" applyFont="1" applyFill="1" applyBorder="1" applyAlignment="1" applyProtection="1">
      <alignment horizontal="center" vertical="top"/>
      <protection locked="0"/>
    </xf>
    <xf numFmtId="0" fontId="41" fillId="32" borderId="18" xfId="0" applyFont="1" applyFill="1" applyBorder="1" applyAlignment="1" applyProtection="1">
      <alignment horizontal="center" vertical="top"/>
      <protection locked="0"/>
    </xf>
    <xf numFmtId="0" fontId="23" fillId="0" borderId="31" xfId="0" applyFont="1" applyFill="1" applyBorder="1" applyAlignment="1" applyProtection="1">
      <alignment horizontal="left" vertical="center" wrapText="1"/>
      <protection locked="0"/>
    </xf>
    <xf numFmtId="49" fontId="4" fillId="32" borderId="82" xfId="0" applyNumberFormat="1" applyFont="1" applyFill="1" applyBorder="1" applyAlignment="1" applyProtection="1">
      <alignment horizontal="center" vertical="center"/>
      <protection locked="0"/>
    </xf>
    <xf numFmtId="49" fontId="4" fillId="32" borderId="75" xfId="0" applyNumberFormat="1" applyFont="1" applyFill="1" applyBorder="1" applyAlignment="1" applyProtection="1">
      <alignment horizontal="center" vertical="center"/>
      <protection locked="0"/>
    </xf>
    <xf numFmtId="49" fontId="4" fillId="32" borderId="74" xfId="0" applyNumberFormat="1" applyFont="1" applyFill="1" applyBorder="1" applyAlignment="1" applyProtection="1">
      <alignment horizontal="center" vertical="center"/>
      <protection locked="0"/>
    </xf>
    <xf numFmtId="0" fontId="24" fillId="0" borderId="31" xfId="0" applyFont="1" applyFill="1" applyBorder="1" applyAlignment="1" applyProtection="1">
      <alignment horizontal="left" vertical="center" wrapText="1"/>
      <protection locked="0"/>
    </xf>
    <xf numFmtId="0" fontId="4" fillId="32" borderId="31" xfId="0" applyFont="1" applyFill="1" applyBorder="1" applyAlignment="1" applyProtection="1">
      <alignment horizontal="left" vertical="center" wrapText="1"/>
      <protection locked="0"/>
    </xf>
    <xf numFmtId="0" fontId="18" fillId="32" borderId="31" xfId="0" applyFont="1" applyFill="1" applyBorder="1" applyAlignment="1">
      <alignment horizontal="left" vertical="center" wrapText="1"/>
    </xf>
    <xf numFmtId="0" fontId="28" fillId="0" borderId="31" xfId="0" applyFont="1" applyBorder="1" applyAlignment="1" applyProtection="1">
      <alignment horizontal="left" vertical="top"/>
      <protection locked="0"/>
    </xf>
    <xf numFmtId="0" fontId="0" fillId="0" borderId="31" xfId="0" applyBorder="1" applyAlignment="1">
      <alignment horizontal="left" vertical="top"/>
    </xf>
    <xf numFmtId="0" fontId="28" fillId="0" borderId="31" xfId="0" applyFont="1" applyFill="1" applyBorder="1" applyAlignment="1" applyProtection="1">
      <alignment horizontal="left" vertical="top" wrapText="1"/>
      <protection locked="0"/>
    </xf>
    <xf numFmtId="0" fontId="0" fillId="0" borderId="31" xfId="0" applyBorder="1" applyAlignment="1">
      <alignment horizontal="left" vertical="top" wrapText="1"/>
    </xf>
    <xf numFmtId="0" fontId="24" fillId="0" borderId="31" xfId="0" applyFont="1" applyFill="1" applyBorder="1" applyAlignment="1" applyProtection="1">
      <alignment horizontal="left" vertical="center" wrapText="1"/>
      <protection/>
    </xf>
    <xf numFmtId="0" fontId="24" fillId="0" borderId="31" xfId="0" applyFont="1" applyFill="1" applyBorder="1" applyAlignment="1" applyProtection="1">
      <alignment horizontal="left" vertical="center" wrapText="1"/>
      <protection/>
    </xf>
    <xf numFmtId="49" fontId="4" fillId="32" borderId="31" xfId="0" applyNumberFormat="1" applyFont="1" applyFill="1" applyBorder="1" applyAlignment="1" applyProtection="1">
      <alignment horizontal="center" vertical="center"/>
      <protection locked="0"/>
    </xf>
    <xf numFmtId="0" fontId="24" fillId="0" borderId="33"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166" fontId="34" fillId="0" borderId="31" xfId="44" applyNumberFormat="1" applyFont="1" applyFill="1" applyBorder="1" applyAlignment="1" applyProtection="1">
      <alignment horizontal="center" vertical="center"/>
      <protection locked="0"/>
    </xf>
    <xf numFmtId="0" fontId="33" fillId="32" borderId="31" xfId="0" applyFont="1" applyFill="1" applyBorder="1" applyAlignment="1" applyProtection="1">
      <alignment horizontal="center" vertical="center" wrapText="1"/>
      <protection locked="0"/>
    </xf>
    <xf numFmtId="0" fontId="0" fillId="32" borderId="31" xfId="0" applyFill="1" applyBorder="1" applyAlignment="1">
      <alignment horizontal="center" vertical="center" wrapText="1"/>
    </xf>
    <xf numFmtId="0" fontId="17"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center" vertical="center" wrapText="1"/>
      <protection/>
    </xf>
    <xf numFmtId="0" fontId="24" fillId="0" borderId="33"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center" vertical="center" wrapText="1"/>
      <protection/>
    </xf>
    <xf numFmtId="0" fontId="25" fillId="0" borderId="31" xfId="0" applyFont="1" applyFill="1" applyBorder="1" applyAlignment="1" applyProtection="1">
      <alignment horizontal="left" vertical="center" wrapText="1"/>
      <protection/>
    </xf>
    <xf numFmtId="0" fontId="25" fillId="0" borderId="31" xfId="0" applyFont="1" applyFill="1" applyBorder="1" applyAlignment="1" applyProtection="1">
      <alignment vertical="center"/>
      <protection/>
    </xf>
    <xf numFmtId="0" fontId="0" fillId="0" borderId="31" xfId="0" applyFill="1" applyBorder="1" applyAlignment="1" applyProtection="1">
      <alignment vertical="center"/>
      <protection/>
    </xf>
    <xf numFmtId="0" fontId="24" fillId="0" borderId="17"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6" fillId="0" borderId="59" xfId="0" applyFont="1" applyFill="1" applyBorder="1" applyAlignment="1" applyProtection="1">
      <alignment horizontal="left" vertical="center" wrapText="1"/>
      <protection locked="0"/>
    </xf>
    <xf numFmtId="0" fontId="26" fillId="0" borderId="18"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59" xfId="0" applyFont="1" applyFill="1" applyBorder="1" applyAlignment="1" applyProtection="1">
      <alignment horizontal="left" vertical="center" wrapText="1"/>
      <protection locked="0"/>
    </xf>
    <xf numFmtId="0" fontId="23" fillId="0" borderId="56"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173" fontId="4" fillId="32" borderId="31" xfId="0" applyNumberFormat="1" applyFont="1" applyFill="1" applyBorder="1" applyAlignment="1" applyProtection="1">
      <alignment horizontal="center" vertical="center" wrapText="1"/>
      <protection locked="0"/>
    </xf>
    <xf numFmtId="0" fontId="23" fillId="0" borderId="17"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9" fillId="0" borderId="22" xfId="0" applyFont="1" applyFill="1" applyBorder="1" applyAlignment="1" applyProtection="1">
      <alignment horizontal="center" vertical="center" wrapText="1"/>
      <protection/>
    </xf>
    <xf numFmtId="0" fontId="29" fillId="0" borderId="23" xfId="0" applyFont="1" applyFill="1" applyBorder="1" applyAlignment="1" applyProtection="1">
      <alignment horizontal="center" vertical="center" wrapText="1"/>
      <protection/>
    </xf>
    <xf numFmtId="0" fontId="29" fillId="0" borderId="50" xfId="0" applyFont="1" applyFill="1" applyBorder="1" applyAlignment="1" applyProtection="1">
      <alignment horizontal="center" vertical="center" wrapText="1"/>
      <protection/>
    </xf>
    <xf numFmtId="0" fontId="29" fillId="0" borderId="2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29" fillId="0" borderId="37" xfId="0" applyFont="1" applyFill="1" applyBorder="1" applyAlignment="1" applyProtection="1">
      <alignment horizontal="center" vertical="center" wrapText="1"/>
      <protection/>
    </xf>
    <xf numFmtId="0" fontId="29" fillId="0" borderId="59" xfId="0" applyFont="1" applyFill="1" applyBorder="1" applyAlignment="1" applyProtection="1">
      <alignment horizontal="center" vertical="center" wrapText="1"/>
      <protection/>
    </xf>
    <xf numFmtId="0" fontId="29" fillId="0" borderId="56"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10" fillId="34" borderId="10" xfId="0" applyFont="1" applyFill="1" applyBorder="1" applyAlignment="1">
      <alignment horizontal="left" indent="4"/>
    </xf>
    <xf numFmtId="0" fontId="14" fillId="34" borderId="0" xfId="0" applyFont="1" applyFill="1" applyBorder="1" applyAlignment="1">
      <alignment horizontal="left" indent="4"/>
    </xf>
    <xf numFmtId="0" fontId="14" fillId="34" borderId="14" xfId="0" applyFont="1" applyFill="1" applyBorder="1" applyAlignment="1">
      <alignment horizontal="left" indent="4"/>
    </xf>
    <xf numFmtId="0" fontId="9" fillId="34" borderId="10" xfId="0" applyFont="1" applyFill="1" applyBorder="1" applyAlignment="1">
      <alignment horizontal="left"/>
    </xf>
    <xf numFmtId="0" fontId="9" fillId="34" borderId="0" xfId="0" applyFont="1" applyFill="1" applyBorder="1" applyAlignment="1">
      <alignment horizontal="left"/>
    </xf>
    <xf numFmtId="0" fontId="9" fillId="34" borderId="14" xfId="0" applyFont="1" applyFill="1" applyBorder="1" applyAlignment="1">
      <alignment horizontal="left"/>
    </xf>
    <xf numFmtId="0" fontId="14" fillId="34" borderId="10" xfId="0" applyFont="1" applyFill="1" applyBorder="1" applyAlignment="1">
      <alignment horizontal="left" indent="4"/>
    </xf>
    <xf numFmtId="0" fontId="10" fillId="34" borderId="10" xfId="0" applyFont="1" applyFill="1" applyBorder="1" applyAlignment="1">
      <alignment horizontal="center"/>
    </xf>
    <xf numFmtId="0" fontId="10" fillId="34" borderId="0" xfId="0" applyFont="1" applyFill="1" applyBorder="1" applyAlignment="1">
      <alignment horizontal="center"/>
    </xf>
    <xf numFmtId="0" fontId="10" fillId="34" borderId="14" xfId="0" applyFont="1" applyFill="1" applyBorder="1" applyAlignment="1">
      <alignment horizontal="center"/>
    </xf>
    <xf numFmtId="0" fontId="10" fillId="34" borderId="0" xfId="0" applyFont="1" applyFill="1" applyBorder="1" applyAlignment="1">
      <alignment horizontal="left" indent="4"/>
    </xf>
    <xf numFmtId="0" fontId="10" fillId="34" borderId="14" xfId="0" applyFont="1" applyFill="1" applyBorder="1" applyAlignment="1">
      <alignment horizontal="left" indent="4"/>
    </xf>
    <xf numFmtId="0" fontId="14" fillId="34" borderId="10" xfId="0" applyFont="1" applyFill="1" applyBorder="1" applyAlignment="1">
      <alignment horizontal="left" indent="2"/>
    </xf>
    <xf numFmtId="0" fontId="14" fillId="34" borderId="0" xfId="0" applyFont="1" applyFill="1" applyBorder="1" applyAlignment="1">
      <alignment horizontal="left" indent="2"/>
    </xf>
    <xf numFmtId="0" fontId="14" fillId="34" borderId="14" xfId="0" applyFont="1" applyFill="1" applyBorder="1" applyAlignment="1">
      <alignment horizontal="left" indent="2"/>
    </xf>
    <xf numFmtId="4" fontId="0" fillId="32" borderId="17" xfId="0" applyNumberFormat="1" applyFill="1" applyBorder="1" applyAlignment="1" applyProtection="1">
      <alignment horizontal="center" vertical="center"/>
      <protection locked="0"/>
    </xf>
    <xf numFmtId="4" fontId="0" fillId="32" borderId="19" xfId="0" applyNumberFormat="1" applyFill="1" applyBorder="1" applyAlignment="1" applyProtection="1">
      <alignment horizontal="center" vertical="center"/>
      <protection locked="0"/>
    </xf>
    <xf numFmtId="4" fontId="0" fillId="0" borderId="83" xfId="0" applyNumberFormat="1" applyFill="1" applyBorder="1" applyAlignment="1" applyProtection="1">
      <alignment horizontal="center" vertical="center"/>
      <protection/>
    </xf>
    <xf numFmtId="4" fontId="0" fillId="0" borderId="67" xfId="0" applyNumberFormat="1" applyFill="1" applyBorder="1" applyAlignment="1" applyProtection="1">
      <alignment horizontal="center" vertical="center"/>
      <protection/>
    </xf>
    <xf numFmtId="0" fontId="5" fillId="34" borderId="84" xfId="0" applyFont="1" applyFill="1" applyBorder="1" applyAlignment="1" applyProtection="1">
      <alignment horizontal="left"/>
      <protection/>
    </xf>
    <xf numFmtId="0" fontId="5" fillId="34" borderId="42" xfId="0" applyFont="1" applyFill="1" applyBorder="1" applyAlignment="1" applyProtection="1">
      <alignment horizontal="left"/>
      <protection/>
    </xf>
    <xf numFmtId="0" fontId="5" fillId="34" borderId="85" xfId="0" applyFont="1" applyFill="1" applyBorder="1" applyAlignment="1" applyProtection="1">
      <alignment horizontal="left"/>
      <protection/>
    </xf>
    <xf numFmtId="0" fontId="5" fillId="34" borderId="53" xfId="0" applyFont="1" applyFill="1" applyBorder="1" applyAlignment="1" applyProtection="1">
      <alignment horizontal="left"/>
      <protection/>
    </xf>
    <xf numFmtId="0" fontId="5" fillId="34" borderId="54" xfId="0" applyFont="1" applyFill="1" applyBorder="1" applyAlignment="1" applyProtection="1">
      <alignment horizontal="left"/>
      <protection/>
    </xf>
    <xf numFmtId="0" fontId="5" fillId="34" borderId="81" xfId="0" applyFont="1" applyFill="1" applyBorder="1" applyAlignment="1" applyProtection="1">
      <alignment horizontal="left"/>
      <protection/>
    </xf>
    <xf numFmtId="0" fontId="6" fillId="32" borderId="34" xfId="0" applyFont="1" applyFill="1" applyBorder="1" applyAlignment="1" applyProtection="1">
      <alignment horizontal="left" vertical="center"/>
      <protection/>
    </xf>
    <xf numFmtId="0" fontId="6" fillId="32" borderId="36" xfId="0" applyFont="1" applyFill="1" applyBorder="1" applyAlignment="1" applyProtection="1">
      <alignment horizontal="left" vertical="center"/>
      <protection/>
    </xf>
    <xf numFmtId="0" fontId="5" fillId="32" borderId="36" xfId="0" applyFont="1" applyFill="1" applyBorder="1" applyAlignment="1" applyProtection="1">
      <alignment vertical="center"/>
      <protection/>
    </xf>
    <xf numFmtId="0" fontId="5" fillId="32" borderId="35" xfId="0" applyFont="1" applyFill="1" applyBorder="1" applyAlignment="1" applyProtection="1">
      <alignment vertical="center"/>
      <protection/>
    </xf>
    <xf numFmtId="0" fontId="1" fillId="0" borderId="39" xfId="0" applyFont="1" applyFill="1" applyBorder="1" applyAlignment="1" applyProtection="1">
      <alignment horizontal="left"/>
      <protection locked="0"/>
    </xf>
    <xf numFmtId="0" fontId="0" fillId="0" borderId="86" xfId="0" applyFill="1" applyBorder="1" applyAlignment="1">
      <alignment/>
    </xf>
    <xf numFmtId="0" fontId="0" fillId="0" borderId="44" xfId="0" applyFill="1" applyBorder="1" applyAlignment="1">
      <alignment/>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87" xfId="0" applyFill="1" applyBorder="1" applyAlignment="1" applyProtection="1">
      <alignment horizontal="left"/>
      <protection locked="0"/>
    </xf>
    <xf numFmtId="0" fontId="1" fillId="0" borderId="28"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1" fillId="34" borderId="28" xfId="0" applyFont="1" applyFill="1" applyBorder="1" applyAlignment="1" applyProtection="1">
      <alignment horizontal="center"/>
      <protection/>
    </xf>
    <xf numFmtId="0" fontId="1" fillId="34" borderId="24" xfId="0" applyFont="1" applyFill="1" applyBorder="1" applyAlignment="1" applyProtection="1">
      <alignment horizontal="center"/>
      <protection/>
    </xf>
    <xf numFmtId="0" fontId="1" fillId="34" borderId="25" xfId="0" applyFont="1" applyFill="1" applyBorder="1" applyAlignment="1" applyProtection="1">
      <alignment horizontal="center"/>
      <protection/>
    </xf>
    <xf numFmtId="0" fontId="6" fillId="34" borderId="28" xfId="0" applyFont="1" applyFill="1" applyBorder="1" applyAlignment="1" applyProtection="1">
      <alignment horizontal="center"/>
      <protection/>
    </xf>
    <xf numFmtId="0" fontId="6" fillId="34" borderId="24" xfId="0" applyFont="1" applyFill="1" applyBorder="1" applyAlignment="1" applyProtection="1">
      <alignment horizontal="center"/>
      <protection/>
    </xf>
    <xf numFmtId="0" fontId="6" fillId="34" borderId="88" xfId="0" applyFont="1" applyFill="1" applyBorder="1" applyAlignment="1" applyProtection="1">
      <alignment horizontal="center"/>
      <protection/>
    </xf>
    <xf numFmtId="0" fontId="4" fillId="34" borderId="21" xfId="0" applyFont="1" applyFill="1" applyBorder="1" applyAlignment="1" applyProtection="1">
      <alignment horizontal="center" vertical="center" wrapText="1"/>
      <protection/>
    </xf>
    <xf numFmtId="0" fontId="18" fillId="0" borderId="54"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90" xfId="0" applyFont="1" applyBorder="1" applyAlignment="1">
      <alignment horizontal="center" vertical="center" wrapText="1"/>
    </xf>
    <xf numFmtId="0" fontId="6" fillId="32" borderId="80" xfId="0" applyFont="1" applyFill="1" applyBorder="1" applyAlignment="1" applyProtection="1">
      <alignment horizontal="left" vertical="center"/>
      <protection/>
    </xf>
    <xf numFmtId="0" fontId="6" fillId="32" borderId="80" xfId="0" applyNumberFormat="1" applyFont="1" applyFill="1" applyBorder="1" applyAlignment="1" applyProtection="1">
      <alignment horizontal="left" vertical="center"/>
      <protection/>
    </xf>
    <xf numFmtId="0" fontId="6" fillId="32" borderId="36" xfId="0" applyNumberFormat="1" applyFont="1" applyFill="1" applyBorder="1" applyAlignment="1" applyProtection="1">
      <alignment horizontal="left" vertical="center"/>
      <protection/>
    </xf>
    <xf numFmtId="0" fontId="6" fillId="32" borderId="91" xfId="0" applyNumberFormat="1" applyFont="1" applyFill="1" applyBorder="1" applyAlignment="1" applyProtection="1">
      <alignment horizontal="left" vertical="center"/>
      <protection/>
    </xf>
    <xf numFmtId="0" fontId="5" fillId="34" borderId="92" xfId="0" applyFont="1" applyFill="1" applyBorder="1" applyAlignment="1" applyProtection="1">
      <alignment horizontal="left"/>
      <protection/>
    </xf>
    <xf numFmtId="0" fontId="5" fillId="34" borderId="89" xfId="0" applyFont="1" applyFill="1" applyBorder="1" applyAlignment="1" applyProtection="1">
      <alignment horizontal="left"/>
      <protection/>
    </xf>
    <xf numFmtId="0" fontId="6" fillId="34" borderId="80" xfId="0" applyFont="1" applyFill="1" applyBorder="1" applyAlignment="1" applyProtection="1">
      <alignment horizontal="left" vertical="center"/>
      <protection/>
    </xf>
    <xf numFmtId="0" fontId="5" fillId="0" borderId="36" xfId="0" applyFont="1" applyBorder="1" applyAlignment="1" applyProtection="1">
      <alignment vertical="center"/>
      <protection/>
    </xf>
    <xf numFmtId="0" fontId="5" fillId="0" borderId="35" xfId="0" applyFont="1" applyBorder="1" applyAlignment="1" applyProtection="1">
      <alignment vertical="center"/>
      <protection/>
    </xf>
    <xf numFmtId="8" fontId="0" fillId="0" borderId="93" xfId="0" applyNumberFormat="1" applyFill="1" applyBorder="1" applyAlignment="1" applyProtection="1">
      <alignment horizontal="center" vertical="center"/>
      <protection/>
    </xf>
    <xf numFmtId="8" fontId="0" fillId="0" borderId="58" xfId="0" applyNumberFormat="1" applyFill="1" applyBorder="1" applyAlignment="1" applyProtection="1">
      <alignment horizontal="center" vertical="center"/>
      <protection/>
    </xf>
    <xf numFmtId="0" fontId="5" fillId="0" borderId="80" xfId="0" applyFont="1" applyFill="1" applyBorder="1" applyAlignment="1" applyProtection="1">
      <alignment horizontal="left" vertical="center"/>
      <protection/>
    </xf>
    <xf numFmtId="0" fontId="5" fillId="0" borderId="36" xfId="0" applyFont="1" applyFill="1" applyBorder="1" applyAlignment="1" applyProtection="1">
      <alignment vertical="center"/>
      <protection/>
    </xf>
    <xf numFmtId="0" fontId="5" fillId="0" borderId="91" xfId="0" applyFont="1" applyFill="1" applyBorder="1" applyAlignment="1" applyProtection="1">
      <alignment vertical="center"/>
      <protection/>
    </xf>
    <xf numFmtId="8" fontId="0" fillId="0" borderId="17" xfId="0" applyNumberFormat="1" applyFill="1" applyBorder="1" applyAlignment="1" applyProtection="1">
      <alignment horizontal="center" vertical="center"/>
      <protection/>
    </xf>
    <xf numFmtId="8" fontId="0" fillId="0" borderId="19" xfId="0" applyNumberFormat="1" applyFill="1" applyBorder="1" applyAlignment="1" applyProtection="1">
      <alignment horizontal="center" vertical="center"/>
      <protection/>
    </xf>
    <xf numFmtId="0" fontId="6" fillId="32" borderId="80" xfId="0" applyFont="1" applyFill="1" applyBorder="1" applyAlignment="1" applyProtection="1">
      <alignment horizontal="left"/>
      <protection locked="0"/>
    </xf>
    <xf numFmtId="0" fontId="5" fillId="32" borderId="36" xfId="0" applyFont="1" applyFill="1" applyBorder="1" applyAlignment="1" applyProtection="1">
      <alignment/>
      <protection locked="0"/>
    </xf>
    <xf numFmtId="0" fontId="5" fillId="32" borderId="35" xfId="0" applyFont="1" applyFill="1" applyBorder="1" applyAlignment="1" applyProtection="1">
      <alignment/>
      <protection locked="0"/>
    </xf>
    <xf numFmtId="8" fontId="0" fillId="32" borderId="17" xfId="0" applyNumberFormat="1" applyFill="1" applyBorder="1" applyAlignment="1" applyProtection="1">
      <alignment horizontal="center" vertical="center"/>
      <protection locked="0"/>
    </xf>
    <xf numFmtId="8" fontId="0" fillId="32" borderId="19" xfId="0" applyNumberFormat="1" applyFill="1" applyBorder="1" applyAlignment="1" applyProtection="1">
      <alignment horizontal="center" vertical="center"/>
      <protection locked="0"/>
    </xf>
    <xf numFmtId="0" fontId="0" fillId="0" borderId="94"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87"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6" fillId="34" borderId="95" xfId="0" applyFont="1" applyFill="1" applyBorder="1" applyAlignment="1" applyProtection="1">
      <alignment horizontal="center"/>
      <protection/>
    </xf>
    <xf numFmtId="0" fontId="5" fillId="34" borderId="53" xfId="0" applyFont="1" applyFill="1" applyBorder="1" applyAlignment="1" applyProtection="1">
      <alignment horizontal="left"/>
      <protection locked="0"/>
    </xf>
    <xf numFmtId="0" fontId="5" fillId="34" borderId="54" xfId="0" applyFont="1" applyFill="1" applyBorder="1" applyAlignment="1" applyProtection="1">
      <alignment horizontal="left"/>
      <protection locked="0"/>
    </xf>
    <xf numFmtId="0" fontId="5" fillId="34" borderId="89" xfId="0" applyFont="1" applyFill="1" applyBorder="1" applyAlignment="1" applyProtection="1">
      <alignment horizontal="left"/>
      <protection locked="0"/>
    </xf>
    <xf numFmtId="0" fontId="1" fillId="32" borderId="34" xfId="0" applyFont="1" applyFill="1" applyBorder="1" applyAlignment="1" applyProtection="1">
      <alignment horizontal="left"/>
      <protection locked="0"/>
    </xf>
    <xf numFmtId="0" fontId="1" fillId="32" borderId="36" xfId="0" applyFont="1" applyFill="1" applyBorder="1" applyAlignment="1" applyProtection="1">
      <alignment horizontal="left"/>
      <protection locked="0"/>
    </xf>
    <xf numFmtId="0" fontId="0" fillId="32" borderId="36" xfId="0" applyFill="1" applyBorder="1" applyAlignment="1" applyProtection="1">
      <alignment/>
      <protection locked="0"/>
    </xf>
    <xf numFmtId="0" fontId="0" fillId="32" borderId="91" xfId="0" applyFill="1" applyBorder="1" applyAlignment="1" applyProtection="1">
      <alignment/>
      <protection locked="0"/>
    </xf>
    <xf numFmtId="174" fontId="0" fillId="32" borderId="17" xfId="0" applyNumberFormat="1" applyFill="1" applyBorder="1" applyAlignment="1" applyProtection="1">
      <alignment horizontal="center" vertical="center"/>
      <protection locked="0"/>
    </xf>
    <xf numFmtId="174" fontId="0" fillId="32" borderId="19" xfId="0" applyNumberFormat="1" applyFill="1" applyBorder="1" applyAlignment="1" applyProtection="1">
      <alignment horizontal="center" vertical="center"/>
      <protection locked="0"/>
    </xf>
    <xf numFmtId="0" fontId="5" fillId="34" borderId="84" xfId="0" applyFont="1" applyFill="1" applyBorder="1" applyAlignment="1" applyProtection="1">
      <alignment horizontal="left"/>
      <protection/>
    </xf>
    <xf numFmtId="0" fontId="5" fillId="34" borderId="76" xfId="0" applyFont="1" applyFill="1" applyBorder="1" applyAlignment="1" applyProtection="1">
      <alignment horizontal="left"/>
      <protection/>
    </xf>
    <xf numFmtId="0" fontId="5" fillId="34" borderId="42" xfId="0" applyFont="1" applyFill="1" applyBorder="1" applyAlignment="1" applyProtection="1">
      <alignment horizontal="left"/>
      <protection/>
    </xf>
    <xf numFmtId="0" fontId="5" fillId="34" borderId="77" xfId="0" applyFont="1" applyFill="1" applyBorder="1" applyAlignment="1" applyProtection="1">
      <alignment horizontal="left"/>
      <protection/>
    </xf>
    <xf numFmtId="0" fontId="1" fillId="0" borderId="52" xfId="0" applyFont="1" applyFill="1" applyBorder="1" applyAlignment="1" applyProtection="1">
      <alignment horizontal="center" vertical="center" wrapText="1"/>
      <protection/>
    </xf>
    <xf numFmtId="0" fontId="0" fillId="0" borderId="33" xfId="0" applyBorder="1" applyAlignment="1">
      <alignment/>
    </xf>
    <xf numFmtId="0" fontId="0" fillId="0" borderId="19" xfId="0" applyBorder="1" applyAlignment="1">
      <alignment/>
    </xf>
    <xf numFmtId="0" fontId="31" fillId="40" borderId="65" xfId="0" applyFont="1" applyFill="1" applyBorder="1" applyAlignment="1" applyProtection="1">
      <alignment horizontal="center" vertical="center" wrapText="1"/>
      <protection locked="0"/>
    </xf>
    <xf numFmtId="0" fontId="31" fillId="40" borderId="24" xfId="0" applyFont="1" applyFill="1" applyBorder="1" applyAlignment="1" applyProtection="1">
      <alignment horizontal="center" vertical="center" wrapText="1"/>
      <protection locked="0"/>
    </xf>
    <xf numFmtId="0" fontId="31" fillId="40" borderId="63" xfId="0" applyFont="1" applyFill="1" applyBorder="1" applyAlignment="1" applyProtection="1">
      <alignment horizontal="center" vertical="center" wrapText="1"/>
      <protection locked="0"/>
    </xf>
    <xf numFmtId="0" fontId="0" fillId="0" borderId="41" xfId="0" applyFill="1" applyBorder="1" applyAlignment="1">
      <alignment horizontal="center"/>
    </xf>
    <xf numFmtId="0" fontId="0" fillId="0" borderId="42" xfId="0" applyFill="1" applyBorder="1" applyAlignment="1">
      <alignment horizontal="center"/>
    </xf>
    <xf numFmtId="0" fontId="0" fillId="0" borderId="77" xfId="0" applyFill="1" applyBorder="1" applyAlignment="1">
      <alignment horizontal="center"/>
    </xf>
    <xf numFmtId="0" fontId="0" fillId="34" borderId="10" xfId="0" applyFill="1" applyBorder="1" applyAlignment="1">
      <alignment horizontal="left"/>
    </xf>
    <xf numFmtId="0" fontId="0" fillId="34" borderId="0" xfId="0" applyFill="1" applyBorder="1" applyAlignment="1">
      <alignment horizontal="left"/>
    </xf>
    <xf numFmtId="0" fontId="0" fillId="34" borderId="14" xfId="0" applyFill="1" applyBorder="1" applyAlignment="1">
      <alignment horizontal="left"/>
    </xf>
    <xf numFmtId="0" fontId="14" fillId="34" borderId="10" xfId="0" applyFont="1" applyFill="1" applyBorder="1" applyAlignment="1">
      <alignment horizontal="center"/>
    </xf>
    <xf numFmtId="0" fontId="14" fillId="34" borderId="0" xfId="0" applyFont="1" applyFill="1" applyBorder="1" applyAlignment="1">
      <alignment horizontal="center"/>
    </xf>
    <xf numFmtId="0" fontId="14" fillId="34" borderId="14" xfId="0" applyFont="1" applyFill="1" applyBorder="1" applyAlignment="1">
      <alignment horizontal="center"/>
    </xf>
    <xf numFmtId="0" fontId="0" fillId="0" borderId="0" xfId="0" applyAlignment="1">
      <alignment horizontal="left"/>
    </xf>
    <xf numFmtId="0" fontId="6" fillId="34" borderId="27" xfId="0" applyFont="1" applyFill="1" applyBorder="1" applyAlignment="1" applyProtection="1">
      <alignment horizontal="left"/>
      <protection/>
    </xf>
    <xf numFmtId="0" fontId="6" fillId="34" borderId="23" xfId="0" applyFont="1" applyFill="1" applyBorder="1" applyAlignment="1" applyProtection="1">
      <alignment horizontal="left"/>
      <protection/>
    </xf>
    <xf numFmtId="0" fontId="6" fillId="34" borderId="50" xfId="0" applyFont="1" applyFill="1" applyBorder="1" applyAlignment="1" applyProtection="1">
      <alignment horizontal="left"/>
      <protection/>
    </xf>
    <xf numFmtId="0" fontId="1" fillId="34" borderId="59" xfId="0" applyFont="1" applyFill="1" applyBorder="1" applyAlignment="1" applyProtection="1">
      <alignment horizontal="left" vertical="center"/>
      <protection/>
    </xf>
    <xf numFmtId="0" fontId="1" fillId="34" borderId="56" xfId="0" applyFont="1" applyFill="1" applyBorder="1" applyAlignment="1" applyProtection="1">
      <alignment horizontal="left" vertical="center"/>
      <protection/>
    </xf>
    <xf numFmtId="0" fontId="1" fillId="34" borderId="90" xfId="0" applyFont="1" applyFill="1" applyBorder="1" applyAlignment="1" applyProtection="1">
      <alignment horizontal="left" vertical="center"/>
      <protection/>
    </xf>
    <xf numFmtId="0" fontId="1" fillId="32" borderId="59" xfId="0" applyFont="1" applyFill="1" applyBorder="1" applyAlignment="1" applyProtection="1">
      <alignment horizontal="left" vertical="center"/>
      <protection locked="0"/>
    </xf>
    <xf numFmtId="0" fontId="1" fillId="32" borderId="56" xfId="0" applyFont="1" applyFill="1" applyBorder="1" applyAlignment="1" applyProtection="1">
      <alignment horizontal="left" vertical="center"/>
      <protection locked="0"/>
    </xf>
    <xf numFmtId="0" fontId="1" fillId="32" borderId="18" xfId="0" applyFont="1" applyFill="1" applyBorder="1" applyAlignment="1" applyProtection="1">
      <alignment horizontal="left" vertical="center"/>
      <protection locked="0"/>
    </xf>
    <xf numFmtId="0" fontId="6" fillId="34" borderId="22" xfId="0" applyFont="1" applyFill="1" applyBorder="1" applyAlignment="1" applyProtection="1">
      <alignment horizontal="left"/>
      <protection/>
    </xf>
    <xf numFmtId="0" fontId="6" fillId="34" borderId="26" xfId="0" applyFont="1" applyFill="1" applyBorder="1" applyAlignment="1" applyProtection="1">
      <alignment horizontal="left"/>
      <protection/>
    </xf>
    <xf numFmtId="0" fontId="1" fillId="32" borderId="55" xfId="0" applyFont="1" applyFill="1" applyBorder="1" applyAlignment="1" applyProtection="1">
      <alignment horizontal="left" vertical="center"/>
      <protection/>
    </xf>
    <xf numFmtId="0" fontId="1" fillId="32" borderId="56" xfId="0" applyFont="1" applyFill="1" applyBorder="1" applyAlignment="1" applyProtection="1">
      <alignment horizontal="left" vertical="center"/>
      <protection/>
    </xf>
    <xf numFmtId="0" fontId="1" fillId="32" borderId="18" xfId="0" applyFont="1" applyFill="1" applyBorder="1" applyAlignment="1" applyProtection="1">
      <alignment horizontal="left" vertical="center"/>
      <protection/>
    </xf>
    <xf numFmtId="0" fontId="6" fillId="34" borderId="76" xfId="0" applyFont="1" applyFill="1" applyBorder="1" applyAlignment="1" applyProtection="1">
      <alignment horizontal="left"/>
      <protection/>
    </xf>
    <xf numFmtId="0" fontId="6" fillId="34" borderId="42" xfId="0" applyFont="1" applyFill="1" applyBorder="1" applyAlignment="1" applyProtection="1">
      <alignment horizontal="left"/>
      <protection/>
    </xf>
    <xf numFmtId="0" fontId="6" fillId="34" borderId="43" xfId="0" applyFont="1" applyFill="1" applyBorder="1" applyAlignment="1" applyProtection="1">
      <alignment horizontal="left"/>
      <protection/>
    </xf>
    <xf numFmtId="0" fontId="5" fillId="32" borderId="96" xfId="0" applyFont="1" applyFill="1" applyBorder="1" applyAlignment="1" applyProtection="1">
      <alignment wrapText="1"/>
      <protection locked="0"/>
    </xf>
    <xf numFmtId="0" fontId="5" fillId="32" borderId="72" xfId="0" applyFont="1" applyFill="1" applyBorder="1" applyAlignment="1" applyProtection="1">
      <alignment wrapText="1"/>
      <protection locked="0"/>
    </xf>
    <xf numFmtId="0" fontId="5" fillId="32" borderId="97" xfId="0" applyFont="1" applyFill="1" applyBorder="1" applyAlignment="1" applyProtection="1">
      <alignment wrapText="1"/>
      <protection locked="0"/>
    </xf>
    <xf numFmtId="0" fontId="5" fillId="32" borderId="74" xfId="0" applyFont="1" applyFill="1" applyBorder="1" applyAlignment="1" applyProtection="1">
      <alignment wrapText="1"/>
      <protection locked="0"/>
    </xf>
    <xf numFmtId="0" fontId="6" fillId="0" borderId="53" xfId="0" applyFont="1" applyFill="1" applyBorder="1" applyAlignment="1" applyProtection="1">
      <alignment horizontal="center" vertical="center"/>
      <protection/>
    </xf>
    <xf numFmtId="0" fontId="0" fillId="0" borderId="54" xfId="0" applyBorder="1" applyAlignment="1">
      <alignment vertical="center"/>
    </xf>
    <xf numFmtId="0" fontId="0" fillId="0" borderId="81"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98"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6" fillId="0" borderId="54" xfId="0" applyFont="1" applyFill="1" applyBorder="1" applyAlignment="1" applyProtection="1">
      <alignment horizontal="center" vertical="center" wrapText="1"/>
      <protection/>
    </xf>
    <xf numFmtId="0" fontId="0" fillId="0" borderId="36" xfId="0" applyBorder="1" applyAlignment="1">
      <alignment wrapText="1"/>
    </xf>
    <xf numFmtId="0" fontId="31" fillId="40" borderId="99" xfId="0" applyFont="1" applyFill="1" applyBorder="1" applyAlignment="1" applyProtection="1">
      <alignment horizontal="center" vertical="center" wrapText="1"/>
      <protection locked="0"/>
    </xf>
    <xf numFmtId="0" fontId="31" fillId="40" borderId="25"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wrapText="1"/>
      <protection/>
    </xf>
    <xf numFmtId="0" fontId="6" fillId="0" borderId="25" xfId="0" applyFont="1" applyFill="1" applyBorder="1" applyAlignment="1" applyProtection="1">
      <alignment horizontal="center" wrapText="1"/>
      <protection/>
    </xf>
    <xf numFmtId="0" fontId="6" fillId="0" borderId="92" xfId="0" applyFont="1" applyFill="1" applyBorder="1" applyAlignment="1" applyProtection="1">
      <alignment horizontal="center" vertical="center"/>
      <protection/>
    </xf>
    <xf numFmtId="0" fontId="0" fillId="0" borderId="89" xfId="0" applyBorder="1" applyAlignment="1">
      <alignment vertical="center"/>
    </xf>
    <xf numFmtId="0" fontId="0" fillId="0" borderId="100" xfId="0" applyBorder="1" applyAlignment="1">
      <alignment vertical="center"/>
    </xf>
    <xf numFmtId="0" fontId="0" fillId="0" borderId="14" xfId="0" applyBorder="1" applyAlignment="1">
      <alignment vertical="center"/>
    </xf>
    <xf numFmtId="0" fontId="0" fillId="0" borderId="80" xfId="0" applyBorder="1" applyAlignment="1">
      <alignment vertical="center"/>
    </xf>
    <xf numFmtId="0" fontId="0" fillId="0" borderId="91" xfId="0" applyBorder="1" applyAlignment="1">
      <alignment vertical="center"/>
    </xf>
    <xf numFmtId="0" fontId="6" fillId="34" borderId="41" xfId="0" applyFont="1" applyFill="1" applyBorder="1" applyAlignment="1" applyProtection="1">
      <alignment horizontal="left"/>
      <protection/>
    </xf>
    <xf numFmtId="0" fontId="1" fillId="32" borderId="59" xfId="0" applyNumberFormat="1" applyFont="1" applyFill="1" applyBorder="1" applyAlignment="1" applyProtection="1">
      <alignment horizontal="center" vertical="center"/>
      <protection/>
    </xf>
    <xf numFmtId="0" fontId="1" fillId="32" borderId="56" xfId="0" applyNumberFormat="1" applyFont="1" applyFill="1" applyBorder="1" applyAlignment="1" applyProtection="1">
      <alignment horizontal="center" vertical="center"/>
      <protection/>
    </xf>
    <xf numFmtId="0" fontId="1" fillId="32" borderId="90" xfId="0" applyNumberFormat="1" applyFont="1" applyFill="1" applyBorder="1" applyAlignment="1" applyProtection="1">
      <alignment horizontal="center" vertical="center"/>
      <protection/>
    </xf>
    <xf numFmtId="0" fontId="1" fillId="34" borderId="59" xfId="0" applyFont="1" applyFill="1" applyBorder="1" applyAlignment="1" applyProtection="1">
      <alignment horizontal="center" vertical="center"/>
      <protection/>
    </xf>
    <xf numFmtId="0" fontId="1" fillId="34" borderId="56" xfId="0" applyFont="1" applyFill="1" applyBorder="1" applyAlignment="1" applyProtection="1">
      <alignment horizontal="center" vertical="center"/>
      <protection/>
    </xf>
    <xf numFmtId="0" fontId="1" fillId="34" borderId="18" xfId="0" applyFont="1" applyFill="1" applyBorder="1" applyAlignment="1" applyProtection="1">
      <alignment horizontal="center" vertical="center"/>
      <protection/>
    </xf>
    <xf numFmtId="0" fontId="6" fillId="0" borderId="99" xfId="0" applyFont="1" applyFill="1" applyBorder="1" applyAlignment="1" applyProtection="1">
      <alignment horizontal="center"/>
      <protection/>
    </xf>
    <xf numFmtId="0" fontId="6" fillId="0" borderId="24" xfId="0" applyFont="1" applyFill="1" applyBorder="1" applyAlignment="1" applyProtection="1">
      <alignment horizontal="center"/>
      <protection/>
    </xf>
    <xf numFmtId="0" fontId="1" fillId="32" borderId="34" xfId="0" applyFont="1" applyFill="1" applyBorder="1" applyAlignment="1" applyProtection="1">
      <alignment horizontal="left" wrapText="1"/>
      <protection locked="0"/>
    </xf>
    <xf numFmtId="0" fontId="1" fillId="32" borderId="36" xfId="0" applyFont="1" applyFill="1" applyBorder="1" applyAlignment="1" applyProtection="1">
      <alignment horizontal="left" wrapText="1"/>
      <protection locked="0"/>
    </xf>
    <xf numFmtId="0" fontId="1" fillId="32" borderId="91" xfId="0" applyFont="1" applyFill="1" applyBorder="1" applyAlignment="1" applyProtection="1">
      <alignment horizontal="left" wrapText="1"/>
      <protection locked="0"/>
    </xf>
    <xf numFmtId="0" fontId="6" fillId="34" borderId="77" xfId="0" applyFont="1" applyFill="1" applyBorder="1" applyAlignment="1" applyProtection="1">
      <alignment horizontal="left"/>
      <protection/>
    </xf>
    <xf numFmtId="0" fontId="32" fillId="39" borderId="0" xfId="0" applyFont="1" applyFill="1" applyAlignment="1">
      <alignment horizontal="center" vertical="center" wrapText="1"/>
    </xf>
    <xf numFmtId="0" fontId="0" fillId="0" borderId="0" xfId="0" applyAlignment="1">
      <alignment/>
    </xf>
    <xf numFmtId="0" fontId="5" fillId="0" borderId="0" xfId="0" applyFont="1" applyAlignment="1">
      <alignment horizontal="left" wrapText="1"/>
    </xf>
    <xf numFmtId="0" fontId="5" fillId="34" borderId="55" xfId="0" applyFont="1" applyFill="1" applyBorder="1" applyAlignment="1" applyProtection="1">
      <alignment horizontal="center" vertical="center"/>
      <protection/>
    </xf>
    <xf numFmtId="0" fontId="5" fillId="34" borderId="56" xfId="0" applyFont="1" applyFill="1" applyBorder="1" applyAlignment="1" applyProtection="1">
      <alignment horizontal="center" vertical="center"/>
      <protection/>
    </xf>
    <xf numFmtId="0" fontId="5" fillId="34" borderId="90" xfId="0" applyFont="1" applyFill="1" applyBorder="1" applyAlignment="1" applyProtection="1">
      <alignment horizontal="center" vertical="center"/>
      <protection/>
    </xf>
    <xf numFmtId="0" fontId="5" fillId="0" borderId="94"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87"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32" borderId="27" xfId="0" applyFont="1" applyFill="1" applyBorder="1" applyAlignment="1" applyProtection="1">
      <alignment wrapText="1"/>
      <protection locked="0"/>
    </xf>
    <xf numFmtId="0" fontId="5" fillId="32" borderId="50" xfId="0" applyFont="1" applyFill="1" applyBorder="1" applyAlignment="1" applyProtection="1">
      <alignment wrapText="1"/>
      <protection locked="0"/>
    </xf>
    <xf numFmtId="0" fontId="14" fillId="0" borderId="0" xfId="0" applyFont="1" applyAlignment="1">
      <alignment horizontal="left" indent="4"/>
    </xf>
    <xf numFmtId="10" fontId="14" fillId="34" borderId="0" xfId="0" applyNumberFormat="1" applyFont="1" applyFill="1" applyBorder="1" applyAlignment="1">
      <alignment horizontal="right"/>
    </xf>
    <xf numFmtId="0" fontId="14" fillId="0" borderId="0" xfId="0" applyFont="1" applyAlignment="1">
      <alignment horizontal="right"/>
    </xf>
    <xf numFmtId="0" fontId="10" fillId="34" borderId="10" xfId="0" applyFont="1" applyFill="1" applyBorder="1" applyAlignment="1">
      <alignment horizontal="left" indent="1"/>
    </xf>
    <xf numFmtId="0" fontId="10" fillId="34" borderId="0" xfId="0" applyFont="1" applyFill="1" applyBorder="1" applyAlignment="1">
      <alignment horizontal="left" indent="1"/>
    </xf>
    <xf numFmtId="0" fontId="10" fillId="34" borderId="14" xfId="0" applyFont="1" applyFill="1" applyBorder="1" applyAlignment="1">
      <alignment horizontal="left" indent="1"/>
    </xf>
    <xf numFmtId="10" fontId="14" fillId="34" borderId="0" xfId="0" applyNumberFormat="1" applyFont="1" applyFill="1" applyBorder="1" applyAlignment="1">
      <alignment horizontal="left" indent="4"/>
    </xf>
    <xf numFmtId="0" fontId="14" fillId="0" borderId="10" xfId="0" applyFont="1" applyBorder="1" applyAlignment="1">
      <alignment horizontal="left" indent="4"/>
    </xf>
    <xf numFmtId="0" fontId="14" fillId="0" borderId="0" xfId="0" applyFont="1" applyBorder="1" applyAlignment="1">
      <alignment horizontal="left" indent="4"/>
    </xf>
    <xf numFmtId="0" fontId="0" fillId="33" borderId="0" xfId="0" applyFill="1" applyAlignment="1">
      <alignment horizontal="left"/>
    </xf>
    <xf numFmtId="0" fontId="5" fillId="34" borderId="10" xfId="0" applyFont="1" applyFill="1" applyBorder="1" applyAlignment="1">
      <alignment horizontal="left" indent="3"/>
    </xf>
    <xf numFmtId="0" fontId="5" fillId="0" borderId="0" xfId="0" applyFont="1" applyBorder="1" applyAlignment="1">
      <alignment horizontal="left" indent="3"/>
    </xf>
    <xf numFmtId="0" fontId="5" fillId="0" borderId="14" xfId="0" applyFont="1" applyBorder="1" applyAlignment="1">
      <alignment horizontal="left" indent="3"/>
    </xf>
    <xf numFmtId="0" fontId="10" fillId="0" borderId="0" xfId="0" applyFont="1" applyAlignment="1">
      <alignment horizontal="left" indent="1"/>
    </xf>
    <xf numFmtId="0" fontId="10" fillId="0" borderId="14" xfId="0" applyFont="1" applyBorder="1" applyAlignment="1">
      <alignment horizontal="left" indent="1"/>
    </xf>
    <xf numFmtId="0" fontId="0" fillId="34" borderId="41" xfId="0" applyFill="1" applyBorder="1" applyAlignment="1">
      <alignment horizontal="center"/>
    </xf>
    <xf numFmtId="0" fontId="0" fillId="34" borderId="42" xfId="0" applyFill="1" applyBorder="1" applyAlignment="1">
      <alignment horizontal="center"/>
    </xf>
    <xf numFmtId="0" fontId="0" fillId="34" borderId="77" xfId="0" applyFill="1" applyBorder="1" applyAlignment="1">
      <alignment horizontal="center"/>
    </xf>
    <xf numFmtId="0" fontId="5" fillId="34" borderId="10" xfId="0" applyFont="1" applyFill="1" applyBorder="1" applyAlignment="1">
      <alignment horizontal="left" indent="1"/>
    </xf>
    <xf numFmtId="0" fontId="0" fillId="0" borderId="0" xfId="0" applyBorder="1" applyAlignment="1">
      <alignment horizontal="left" indent="1"/>
    </xf>
    <xf numFmtId="0" fontId="0" fillId="0" borderId="14" xfId="0" applyBorder="1" applyAlignment="1">
      <alignment horizontal="left" indent="1"/>
    </xf>
    <xf numFmtId="0" fontId="10" fillId="34" borderId="0" xfId="0" applyFont="1" applyFill="1" applyAlignment="1">
      <alignment horizontal="left" indent="4"/>
    </xf>
    <xf numFmtId="0" fontId="11" fillId="0" borderId="0" xfId="0" applyFont="1" applyAlignment="1">
      <alignment horizontal="left" indent="4"/>
    </xf>
    <xf numFmtId="0" fontId="5" fillId="0" borderId="11" xfId="0" applyFont="1" applyFill="1" applyBorder="1" applyAlignment="1" applyProtection="1">
      <alignment horizontal="left"/>
      <protection locked="0"/>
    </xf>
    <xf numFmtId="0" fontId="5" fillId="0" borderId="87" xfId="0" applyFont="1" applyFill="1" applyBorder="1" applyAlignment="1" applyProtection="1">
      <alignment horizontal="left"/>
      <protection locked="0"/>
    </xf>
    <xf numFmtId="10" fontId="18" fillId="0" borderId="82" xfId="0" applyNumberFormat="1" applyFont="1" applyFill="1" applyBorder="1" applyAlignment="1" applyProtection="1">
      <alignment horizontal="center"/>
      <protection/>
    </xf>
    <xf numFmtId="10" fontId="18" fillId="0" borderId="74" xfId="0" applyNumberFormat="1" applyFont="1" applyFill="1" applyBorder="1" applyAlignment="1" applyProtection="1">
      <alignment horizontal="center"/>
      <protection/>
    </xf>
    <xf numFmtId="0" fontId="5" fillId="0" borderId="21" xfId="0" applyFont="1" applyBorder="1" applyAlignment="1">
      <alignment horizontal="left"/>
    </xf>
    <xf numFmtId="0" fontId="5" fillId="0" borderId="89" xfId="0" applyFont="1" applyBorder="1" applyAlignment="1">
      <alignment horizontal="left"/>
    </xf>
    <xf numFmtId="10" fontId="18" fillId="0" borderId="12" xfId="0" applyNumberFormat="1"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5" fillId="32" borderId="10" xfId="0" applyFont="1" applyFill="1" applyBorder="1" applyAlignment="1" applyProtection="1">
      <alignment horizontal="center"/>
      <protection locked="0"/>
    </xf>
    <xf numFmtId="0" fontId="5" fillId="32" borderId="0" xfId="0" applyFont="1" applyFill="1" applyBorder="1" applyAlignment="1" applyProtection="1">
      <alignment horizontal="center"/>
      <protection locked="0"/>
    </xf>
    <xf numFmtId="0" fontId="5" fillId="32" borderId="14" xfId="0" applyFont="1" applyFill="1" applyBorder="1" applyAlignment="1" applyProtection="1">
      <alignment horizontal="center"/>
      <protection locked="0"/>
    </xf>
    <xf numFmtId="0" fontId="6" fillId="0" borderId="41" xfId="0" applyFont="1" applyBorder="1" applyAlignment="1">
      <alignment horizontal="left"/>
    </xf>
    <xf numFmtId="0" fontId="6" fillId="0" borderId="42" xfId="0" applyFont="1" applyBorder="1" applyAlignment="1">
      <alignment horizontal="left"/>
    </xf>
    <xf numFmtId="0" fontId="6" fillId="0" borderId="77" xfId="0" applyFont="1" applyBorder="1" applyAlignment="1">
      <alignment horizontal="left"/>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88" xfId="0" applyFont="1" applyBorder="1" applyAlignment="1">
      <alignment horizontal="center" vertical="center"/>
    </xf>
    <xf numFmtId="10" fontId="18" fillId="0" borderId="101" xfId="0" applyNumberFormat="1" applyFont="1" applyFill="1" applyBorder="1" applyAlignment="1" applyProtection="1">
      <alignment horizontal="center" vertical="center"/>
      <protection/>
    </xf>
    <xf numFmtId="0" fontId="18" fillId="0" borderId="102" xfId="0" applyFont="1" applyFill="1" applyBorder="1" applyAlignment="1" applyProtection="1">
      <alignment horizontal="center" vertical="center"/>
      <protection/>
    </xf>
    <xf numFmtId="0" fontId="5" fillId="0" borderId="53" xfId="0" applyFont="1" applyBorder="1" applyAlignment="1">
      <alignment horizontal="left"/>
    </xf>
    <xf numFmtId="0" fontId="5" fillId="0" borderId="15" xfId="0" applyFont="1" applyBorder="1" applyAlignment="1">
      <alignment horizontal="left"/>
    </xf>
    <xf numFmtId="0" fontId="5" fillId="0" borderId="54" xfId="0" applyFont="1" applyBorder="1" applyAlignment="1">
      <alignment horizontal="left"/>
    </xf>
    <xf numFmtId="0" fontId="17" fillId="0" borderId="103" xfId="0" applyFont="1" applyBorder="1" applyAlignment="1">
      <alignment horizontal="center" vertical="center" wrapText="1"/>
    </xf>
    <xf numFmtId="0" fontId="17" fillId="0" borderId="91" xfId="0" applyFont="1" applyBorder="1" applyAlignment="1">
      <alignment horizontal="center" vertical="center" wrapText="1"/>
    </xf>
    <xf numFmtId="10" fontId="18" fillId="0" borderId="75" xfId="0" applyNumberFormat="1" applyFont="1" applyFill="1" applyBorder="1" applyAlignment="1" applyProtection="1">
      <alignment horizontal="center"/>
      <protection/>
    </xf>
    <xf numFmtId="10" fontId="18" fillId="0" borderId="104" xfId="0" applyNumberFormat="1" applyFont="1" applyFill="1" applyBorder="1" applyAlignment="1" applyProtection="1">
      <alignment horizontal="center"/>
      <protection/>
    </xf>
    <xf numFmtId="10" fontId="18" fillId="0" borderId="94" xfId="0" applyNumberFormat="1" applyFont="1" applyFill="1" applyBorder="1" applyAlignment="1" applyProtection="1">
      <alignment horizontal="center"/>
      <protection/>
    </xf>
    <xf numFmtId="10" fontId="18" fillId="0" borderId="12" xfId="0" applyNumberFormat="1" applyFont="1" applyFill="1" applyBorder="1" applyAlignment="1" applyProtection="1">
      <alignment horizontal="center"/>
      <protection/>
    </xf>
    <xf numFmtId="10" fontId="18" fillId="0" borderId="105" xfId="0" applyNumberFormat="1" applyFont="1" applyFill="1" applyBorder="1" applyAlignment="1" applyProtection="1">
      <alignment horizontal="center"/>
      <protection/>
    </xf>
    <xf numFmtId="10" fontId="18" fillId="0" borderId="106" xfId="0" applyNumberFormat="1" applyFont="1" applyFill="1" applyBorder="1" applyAlignment="1" applyProtection="1">
      <alignment horizontal="center"/>
      <protection/>
    </xf>
    <xf numFmtId="10" fontId="18" fillId="0" borderId="107" xfId="0" applyNumberFormat="1" applyFont="1" applyFill="1" applyBorder="1" applyAlignment="1" applyProtection="1">
      <alignment horizontal="center"/>
      <protection/>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6" fillId="0" borderId="108" xfId="0" applyFont="1" applyBorder="1" applyAlignment="1">
      <alignment horizontal="left" vertical="center"/>
    </xf>
    <xf numFmtId="0" fontId="6" fillId="0" borderId="109" xfId="0" applyFont="1" applyBorder="1" applyAlignment="1">
      <alignment horizontal="left" vertical="center"/>
    </xf>
    <xf numFmtId="0" fontId="6" fillId="32" borderId="103" xfId="0" applyFont="1" applyFill="1" applyBorder="1" applyAlignment="1">
      <alignment horizontal="center" vertical="center"/>
    </xf>
    <xf numFmtId="0" fontId="6" fillId="32" borderId="110" xfId="0" applyFont="1" applyFill="1" applyBorder="1" applyAlignment="1">
      <alignment horizontal="center" vertical="center"/>
    </xf>
    <xf numFmtId="10" fontId="18" fillId="0" borderId="111" xfId="0" applyNumberFormat="1" applyFont="1" applyFill="1" applyBorder="1" applyAlignment="1" applyProtection="1">
      <alignment horizontal="center"/>
      <protection/>
    </xf>
    <xf numFmtId="10" fontId="18" fillId="0" borderId="72" xfId="0" applyNumberFormat="1" applyFont="1" applyFill="1" applyBorder="1" applyAlignment="1" applyProtection="1">
      <alignment horizontal="center"/>
      <protection/>
    </xf>
    <xf numFmtId="168" fontId="0" fillId="41" borderId="99" xfId="0" applyNumberFormat="1" applyFill="1" applyBorder="1" applyAlignment="1" applyProtection="1">
      <alignment horizontal="center"/>
      <protection locked="0"/>
    </xf>
    <xf numFmtId="168" fontId="0" fillId="41" borderId="24" xfId="0" applyNumberFormat="1" applyFill="1" applyBorder="1" applyAlignment="1" applyProtection="1">
      <alignment horizontal="center"/>
      <protection locked="0"/>
    </xf>
    <xf numFmtId="168" fontId="0" fillId="41" borderId="88" xfId="0" applyNumberFormat="1" applyFill="1" applyBorder="1" applyAlignment="1" applyProtection="1">
      <alignment horizontal="center"/>
      <protection locked="0"/>
    </xf>
    <xf numFmtId="0" fontId="5" fillId="0" borderId="34"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91" xfId="0" applyFont="1" applyBorder="1" applyAlignment="1" applyProtection="1">
      <alignment horizontal="center" vertical="center"/>
      <protection/>
    </xf>
    <xf numFmtId="0" fontId="1" fillId="32" borderId="103" xfId="0" applyFont="1" applyFill="1" applyBorder="1" applyAlignment="1" applyProtection="1">
      <alignment horizontal="left" vertical="center"/>
      <protection/>
    </xf>
    <xf numFmtId="0" fontId="1" fillId="32" borderId="110" xfId="0" applyFont="1" applyFill="1" applyBorder="1" applyAlignment="1" applyProtection="1">
      <alignment horizontal="left" vertical="center"/>
      <protection/>
    </xf>
    <xf numFmtId="0" fontId="6" fillId="34" borderId="21" xfId="0" applyFont="1" applyFill="1" applyBorder="1" applyAlignment="1" applyProtection="1">
      <alignment horizontal="left"/>
      <protection/>
    </xf>
    <xf numFmtId="0" fontId="6" fillId="34" borderId="54" xfId="0" applyFont="1" applyFill="1" applyBorder="1" applyAlignment="1" applyProtection="1">
      <alignment horizontal="left"/>
      <protection/>
    </xf>
    <xf numFmtId="0" fontId="6" fillId="34" borderId="89" xfId="0" applyFont="1" applyFill="1" applyBorder="1" applyAlignment="1" applyProtection="1">
      <alignment horizontal="left"/>
      <protection/>
    </xf>
    <xf numFmtId="0" fontId="5" fillId="34" borderId="21" xfId="0" applyFont="1" applyFill="1" applyBorder="1" applyAlignment="1" applyProtection="1">
      <alignment horizontal="left"/>
      <protection/>
    </xf>
    <xf numFmtId="0" fontId="5" fillId="34" borderId="15" xfId="0" applyFont="1" applyFill="1" applyBorder="1" applyAlignment="1" applyProtection="1">
      <alignment horizontal="left"/>
      <protection/>
    </xf>
    <xf numFmtId="0" fontId="0" fillId="32" borderId="103" xfId="0" applyFont="1" applyFill="1" applyBorder="1" applyAlignment="1" applyProtection="1">
      <alignment horizontal="center" vertical="center"/>
      <protection/>
    </xf>
    <xf numFmtId="0" fontId="0" fillId="32" borderId="36" xfId="0" applyFont="1" applyFill="1" applyBorder="1" applyAlignment="1" applyProtection="1">
      <alignment horizontal="center" vertical="center"/>
      <protection/>
    </xf>
    <xf numFmtId="0" fontId="0" fillId="32" borderId="91" xfId="0" applyFont="1" applyFill="1" applyBorder="1" applyAlignment="1" applyProtection="1">
      <alignment horizontal="center" vertical="center"/>
      <protection/>
    </xf>
    <xf numFmtId="0" fontId="0" fillId="0" borderId="94"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6" fillId="0" borderId="52"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wrapText="1"/>
      <protection/>
    </xf>
    <xf numFmtId="0" fontId="6" fillId="34" borderId="53" xfId="0" applyFont="1" applyFill="1" applyBorder="1" applyAlignment="1" applyProtection="1">
      <alignment horizontal="left"/>
      <protection/>
    </xf>
    <xf numFmtId="0" fontId="1" fillId="34" borderId="103" xfId="0" applyFont="1" applyFill="1" applyBorder="1" applyAlignment="1" applyProtection="1">
      <alignment horizontal="left" vertical="center"/>
      <protection/>
    </xf>
    <xf numFmtId="0" fontId="1" fillId="34" borderId="36" xfId="0" applyFont="1" applyFill="1" applyBorder="1" applyAlignment="1" applyProtection="1">
      <alignment horizontal="left" vertical="center"/>
      <protection/>
    </xf>
    <xf numFmtId="0" fontId="1" fillId="34" borderId="110" xfId="0" applyFont="1" applyFill="1" applyBorder="1" applyAlignment="1" applyProtection="1">
      <alignment horizontal="left" vertical="center"/>
      <protection/>
    </xf>
    <xf numFmtId="0" fontId="1" fillId="32" borderId="34" xfId="0" applyFont="1" applyFill="1" applyBorder="1" applyAlignment="1" applyProtection="1">
      <alignment horizontal="left" vertical="center"/>
      <protection/>
    </xf>
    <xf numFmtId="0" fontId="1" fillId="32" borderId="36" xfId="0" applyFont="1" applyFill="1" applyBorder="1" applyAlignment="1" applyProtection="1">
      <alignment horizontal="left" vertical="center"/>
      <protection/>
    </xf>
    <xf numFmtId="0" fontId="1" fillId="32" borderId="103" xfId="0" applyFont="1" applyFill="1" applyBorder="1" applyAlignment="1" applyProtection="1">
      <alignment horizontal="center" vertical="center"/>
      <protection locked="0"/>
    </xf>
    <xf numFmtId="0" fontId="1" fillId="32" borderId="36" xfId="0" applyFont="1" applyFill="1" applyBorder="1" applyAlignment="1" applyProtection="1">
      <alignment horizontal="center" vertical="center"/>
      <protection locked="0"/>
    </xf>
    <xf numFmtId="0" fontId="1" fillId="32" borderId="110" xfId="0" applyFont="1" applyFill="1" applyBorder="1" applyAlignment="1" applyProtection="1">
      <alignment horizontal="center" vertical="center"/>
      <protection locked="0"/>
    </xf>
    <xf numFmtId="0" fontId="5" fillId="32" borderId="103"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91" xfId="0" applyFont="1" applyFill="1" applyBorder="1" applyAlignment="1" applyProtection="1">
      <alignment horizontal="left" vertical="center"/>
      <protection/>
    </xf>
    <xf numFmtId="0" fontId="6" fillId="0" borderId="52"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1" fillId="32" borderId="34" xfId="0" applyFont="1" applyFill="1" applyBorder="1" applyAlignment="1" applyProtection="1">
      <alignment horizontal="left"/>
      <protection locked="0"/>
    </xf>
    <xf numFmtId="0" fontId="1" fillId="32" borderId="36" xfId="0" applyFont="1" applyFill="1" applyBorder="1" applyAlignment="1" applyProtection="1">
      <alignment horizontal="left"/>
      <protection locked="0"/>
    </xf>
    <xf numFmtId="0" fontId="1" fillId="32" borderId="91" xfId="0" applyFont="1" applyFill="1" applyBorder="1" applyAlignment="1" applyProtection="1">
      <alignment horizontal="left"/>
      <protection locked="0"/>
    </xf>
    <xf numFmtId="0" fontId="6" fillId="0" borderId="111" xfId="0" applyFont="1" applyFill="1" applyBorder="1" applyAlignment="1" applyProtection="1">
      <alignment horizontal="center" wrapText="1"/>
      <protection/>
    </xf>
    <xf numFmtId="0" fontId="6" fillId="0" borderId="112" xfId="0" applyFont="1" applyFill="1" applyBorder="1" applyAlignment="1" applyProtection="1">
      <alignment horizontal="center" wrapText="1"/>
      <protection/>
    </xf>
    <xf numFmtId="0" fontId="6" fillId="0" borderId="39" xfId="0" applyFont="1" applyFill="1" applyBorder="1" applyAlignment="1" applyProtection="1">
      <alignment horizontal="center" vertical="center"/>
      <protection/>
    </xf>
    <xf numFmtId="0" fontId="6" fillId="0" borderId="78" xfId="0" applyFont="1" applyFill="1" applyBorder="1" applyAlignment="1" applyProtection="1">
      <alignment horizontal="center" vertical="center"/>
      <protection/>
    </xf>
    <xf numFmtId="0" fontId="0" fillId="0" borderId="42" xfId="0" applyBorder="1" applyAlignment="1">
      <alignment horizontal="left"/>
    </xf>
    <xf numFmtId="0" fontId="1" fillId="32" borderId="59" xfId="0" applyFont="1" applyFill="1" applyBorder="1" applyAlignment="1" applyProtection="1">
      <alignment horizontal="left" vertical="center"/>
      <protection/>
    </xf>
    <xf numFmtId="0" fontId="5" fillId="32" borderId="33" xfId="0" applyFont="1" applyFill="1" applyBorder="1" applyAlignment="1" applyProtection="1">
      <alignment horizontal="center"/>
      <protection locked="0"/>
    </xf>
    <xf numFmtId="0" fontId="5" fillId="32" borderId="19" xfId="0" applyFont="1" applyFill="1" applyBorder="1" applyAlignment="1" applyProtection="1">
      <alignment horizontal="center"/>
      <protection locked="0"/>
    </xf>
    <xf numFmtId="0" fontId="6" fillId="0" borderId="19" xfId="0" applyFont="1" applyFill="1" applyBorder="1" applyAlignment="1" applyProtection="1">
      <alignment horizontal="center" vertical="center" wrapText="1"/>
      <protection/>
    </xf>
    <xf numFmtId="0" fontId="6" fillId="34" borderId="27" xfId="0" applyFont="1" applyFill="1" applyBorder="1" applyAlignment="1" applyProtection="1">
      <alignment horizontal="left"/>
      <protection/>
    </xf>
    <xf numFmtId="0" fontId="6" fillId="34" borderId="23" xfId="0" applyFont="1" applyFill="1" applyBorder="1" applyAlignment="1" applyProtection="1">
      <alignment horizontal="left"/>
      <protection/>
    </xf>
    <xf numFmtId="0" fontId="6" fillId="34" borderId="26" xfId="0" applyFont="1" applyFill="1" applyBorder="1" applyAlignment="1" applyProtection="1">
      <alignment horizontal="left"/>
      <protection/>
    </xf>
    <xf numFmtId="0" fontId="1" fillId="32" borderId="90" xfId="0" applyFont="1" applyFill="1" applyBorder="1" applyAlignment="1" applyProtection="1">
      <alignment horizontal="left" vertical="center"/>
      <protection/>
    </xf>
    <xf numFmtId="0" fontId="6" fillId="0" borderId="113"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32" borderId="34" xfId="0" applyFont="1" applyFill="1" applyBorder="1" applyAlignment="1" applyProtection="1">
      <alignment horizontal="left" vertical="center"/>
      <protection locked="0"/>
    </xf>
    <xf numFmtId="0" fontId="6" fillId="32" borderId="36" xfId="0" applyFont="1" applyFill="1" applyBorder="1" applyAlignment="1" applyProtection="1">
      <alignment horizontal="left" vertical="center"/>
      <protection locked="0"/>
    </xf>
    <xf numFmtId="0" fontId="6" fillId="32" borderId="91" xfId="0" applyFont="1" applyFill="1" applyBorder="1" applyAlignment="1" applyProtection="1">
      <alignment horizontal="left" vertical="center"/>
      <protection locked="0"/>
    </xf>
    <xf numFmtId="0" fontId="5" fillId="32" borderId="48" xfId="0" applyFont="1" applyFill="1" applyBorder="1" applyAlignment="1" applyProtection="1">
      <alignment horizontal="center"/>
      <protection locked="0"/>
    </xf>
    <xf numFmtId="0" fontId="5" fillId="32" borderId="44" xfId="0" applyFont="1" applyFill="1" applyBorder="1" applyAlignment="1" applyProtection="1">
      <alignment horizontal="center"/>
      <protection locked="0"/>
    </xf>
    <xf numFmtId="0" fontId="6" fillId="34" borderId="76" xfId="0" applyFont="1" applyFill="1" applyBorder="1" applyAlignment="1" applyProtection="1">
      <alignment horizontal="left"/>
      <protection/>
    </xf>
    <xf numFmtId="0" fontId="6" fillId="34" borderId="42" xfId="0" applyFont="1" applyFill="1" applyBorder="1" applyAlignment="1" applyProtection="1">
      <alignment horizontal="left"/>
      <protection/>
    </xf>
    <xf numFmtId="0" fontId="6" fillId="34" borderId="77" xfId="0" applyFont="1" applyFill="1" applyBorder="1" applyAlignment="1" applyProtection="1">
      <alignment horizontal="left"/>
      <protection/>
    </xf>
    <xf numFmtId="0" fontId="6" fillId="34" borderId="22" xfId="0" applyFont="1" applyFill="1" applyBorder="1" applyAlignment="1" applyProtection="1">
      <alignment horizontal="left"/>
      <protection/>
    </xf>
    <xf numFmtId="0" fontId="6" fillId="34" borderId="43" xfId="0" applyFont="1" applyFill="1" applyBorder="1" applyAlignment="1" applyProtection="1">
      <alignment horizontal="left"/>
      <protection/>
    </xf>
    <xf numFmtId="0" fontId="6" fillId="34" borderId="50" xfId="0" applyFont="1" applyFill="1" applyBorder="1" applyAlignment="1" applyProtection="1">
      <alignment horizontal="left"/>
      <protection/>
    </xf>
    <xf numFmtId="0" fontId="6" fillId="34" borderId="41" xfId="0" applyFont="1" applyFill="1" applyBorder="1" applyAlignment="1" applyProtection="1">
      <alignment horizontal="left"/>
      <protection/>
    </xf>
    <xf numFmtId="0" fontId="5" fillId="32" borderId="17" xfId="0" applyFont="1" applyFill="1" applyBorder="1" applyAlignment="1" applyProtection="1">
      <alignment horizontal="center"/>
      <protection locked="0"/>
    </xf>
    <xf numFmtId="49" fontId="5" fillId="32" borderId="33" xfId="0" applyNumberFormat="1" applyFont="1" applyFill="1" applyBorder="1" applyAlignment="1" applyProtection="1">
      <alignment horizontal="center"/>
      <protection locked="0"/>
    </xf>
    <xf numFmtId="49" fontId="5" fillId="32" borderId="19" xfId="0" applyNumberFormat="1" applyFont="1" applyFill="1" applyBorder="1" applyAlignment="1" applyProtection="1">
      <alignment horizontal="center"/>
      <protection locked="0"/>
    </xf>
    <xf numFmtId="0" fontId="5" fillId="32" borderId="114" xfId="0" applyFont="1" applyFill="1" applyBorder="1" applyAlignment="1" applyProtection="1">
      <alignment horizontal="center"/>
      <protection locked="0"/>
    </xf>
    <xf numFmtId="8" fontId="0" fillId="0" borderId="47" xfId="0" applyNumberFormat="1"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8" fontId="5" fillId="0" borderId="17" xfId="0" applyNumberFormat="1" applyFont="1" applyBorder="1" applyAlignment="1" applyProtection="1">
      <alignment horizontal="center" vertical="center"/>
      <protection/>
    </xf>
    <xf numFmtId="8" fontId="5" fillId="0" borderId="19" xfId="0" applyNumberFormat="1" applyFont="1" applyBorder="1" applyAlignment="1" applyProtection="1">
      <alignment horizontal="center" vertical="center"/>
      <protection/>
    </xf>
    <xf numFmtId="49" fontId="5" fillId="32" borderId="17" xfId="0" applyNumberFormat="1" applyFont="1" applyFill="1" applyBorder="1" applyAlignment="1" applyProtection="1">
      <alignment horizontal="center"/>
      <protection locked="0"/>
    </xf>
    <xf numFmtId="0" fontId="3" fillId="0" borderId="47"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5" fillId="32" borderId="49" xfId="0" applyFont="1" applyFill="1" applyBorder="1" applyAlignment="1" applyProtection="1">
      <alignment horizontal="center"/>
      <protection locked="0"/>
    </xf>
    <xf numFmtId="49" fontId="5" fillId="32" borderId="114" xfId="0" applyNumberFormat="1" applyFont="1" applyFill="1" applyBorder="1" applyAlignment="1" applyProtection="1">
      <alignment horizontal="center"/>
      <protection locked="0"/>
    </xf>
    <xf numFmtId="1" fontId="5" fillId="32" borderId="93" xfId="0" applyNumberFormat="1" applyFont="1" applyFill="1" applyBorder="1" applyAlignment="1" applyProtection="1">
      <alignment horizontal="center"/>
      <protection locked="0"/>
    </xf>
    <xf numFmtId="1" fontId="5" fillId="32" borderId="46" xfId="0" applyNumberFormat="1" applyFont="1" applyFill="1" applyBorder="1" applyAlignment="1" applyProtection="1">
      <alignment horizontal="center"/>
      <protection locked="0"/>
    </xf>
    <xf numFmtId="1" fontId="5" fillId="32" borderId="58" xfId="0" applyNumberFormat="1" applyFont="1" applyFill="1" applyBorder="1" applyAlignment="1" applyProtection="1">
      <alignment horizontal="center"/>
      <protection locked="0"/>
    </xf>
    <xf numFmtId="1" fontId="5" fillId="32" borderId="115" xfId="0" applyNumberFormat="1" applyFont="1" applyFill="1" applyBorder="1" applyAlignment="1" applyProtection="1">
      <alignment horizontal="center"/>
      <protection locked="0"/>
    </xf>
    <xf numFmtId="0" fontId="5" fillId="0" borderId="47" xfId="0" applyFont="1" applyFill="1" applyBorder="1" applyAlignment="1" applyProtection="1">
      <alignment horizontal="center"/>
      <protection/>
    </xf>
    <xf numFmtId="0" fontId="5" fillId="0" borderId="45" xfId="0" applyFont="1" applyFill="1" applyBorder="1" applyAlignment="1" applyProtection="1">
      <alignment horizontal="center"/>
      <protection/>
    </xf>
    <xf numFmtId="0" fontId="5" fillId="0" borderId="12" xfId="0" applyFont="1" applyFill="1" applyBorder="1" applyAlignment="1" applyProtection="1">
      <alignment horizontal="left"/>
      <protection locked="0"/>
    </xf>
    <xf numFmtId="0" fontId="5" fillId="0" borderId="94" xfId="0" applyFont="1" applyFill="1" applyBorder="1" applyAlignment="1" applyProtection="1">
      <alignment horizontal="center"/>
      <protection locked="0"/>
    </xf>
    <xf numFmtId="0" fontId="5" fillId="0" borderId="87"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5" fillId="34" borderId="76" xfId="0" applyFont="1" applyFill="1" applyBorder="1" applyAlignment="1" applyProtection="1">
      <alignment horizontal="left"/>
      <protection/>
    </xf>
    <xf numFmtId="0" fontId="5" fillId="34" borderId="77" xfId="0" applyFont="1" applyFill="1" applyBorder="1" applyAlignment="1" applyProtection="1">
      <alignment horizontal="left"/>
      <protection/>
    </xf>
    <xf numFmtId="0" fontId="5" fillId="32" borderId="32" xfId="0" applyFont="1" applyFill="1" applyBorder="1" applyAlignment="1" applyProtection="1">
      <alignment wrapText="1"/>
      <protection locked="0"/>
    </xf>
    <xf numFmtId="0" fontId="5" fillId="32" borderId="32" xfId="0" applyFont="1" applyFill="1" applyBorder="1" applyAlignment="1">
      <alignment wrapText="1"/>
    </xf>
    <xf numFmtId="0" fontId="5" fillId="32" borderId="32" xfId="0" applyFont="1" applyFill="1" applyBorder="1" applyAlignment="1">
      <alignment/>
    </xf>
    <xf numFmtId="0" fontId="6" fillId="34" borderId="62" xfId="0" applyFont="1" applyFill="1" applyBorder="1" applyAlignment="1" applyProtection="1">
      <alignment horizontal="left"/>
      <protection/>
    </xf>
    <xf numFmtId="0" fontId="6" fillId="32" borderId="29" xfId="0" applyFont="1" applyFill="1" applyBorder="1" applyAlignment="1" applyProtection="1">
      <alignment horizontal="left" vertical="center"/>
      <protection locked="0"/>
    </xf>
    <xf numFmtId="0" fontId="1" fillId="32" borderId="29" xfId="0" applyFont="1" applyFill="1" applyBorder="1" applyAlignment="1" applyProtection="1">
      <alignment horizontal="left" vertical="center"/>
      <protection/>
    </xf>
    <xf numFmtId="0" fontId="6" fillId="0" borderId="29" xfId="0" applyFont="1" applyFill="1" applyBorder="1" applyAlignment="1" applyProtection="1">
      <alignment horizontal="left" vertical="center"/>
      <protection/>
    </xf>
    <xf numFmtId="0" fontId="6" fillId="0" borderId="32" xfId="0" applyFont="1" applyFill="1" applyBorder="1" applyAlignment="1" applyProtection="1">
      <alignment horizontal="center" vertical="center"/>
      <protection/>
    </xf>
    <xf numFmtId="0" fontId="6" fillId="34" borderId="32" xfId="0" applyFont="1" applyFill="1" applyBorder="1" applyAlignment="1" applyProtection="1">
      <alignment horizontal="left"/>
      <protection/>
    </xf>
    <xf numFmtId="0" fontId="6" fillId="32" borderId="29" xfId="0" applyNumberFormat="1" applyFont="1" applyFill="1" applyBorder="1" applyAlignment="1" applyProtection="1">
      <alignment horizontal="left" vertical="center"/>
      <protection locked="0"/>
    </xf>
    <xf numFmtId="0" fontId="6" fillId="32" borderId="32" xfId="0" applyFont="1" applyFill="1" applyBorder="1" applyAlignment="1" applyProtection="1">
      <alignment horizontal="left" wrapText="1"/>
      <protection locked="0"/>
    </xf>
    <xf numFmtId="0" fontId="1" fillId="0" borderId="29" xfId="0" applyFont="1" applyFill="1" applyBorder="1" applyAlignment="1" applyProtection="1">
      <alignment horizontal="center" vertical="center"/>
      <protection/>
    </xf>
    <xf numFmtId="0" fontId="5" fillId="0" borderId="32" xfId="0" applyFont="1" applyFill="1" applyBorder="1" applyAlignment="1" applyProtection="1">
      <alignment horizontal="center"/>
      <protection locked="0"/>
    </xf>
    <xf numFmtId="0" fontId="5" fillId="34" borderId="62" xfId="0" applyFont="1" applyFill="1" applyBorder="1" applyAlignment="1" applyProtection="1">
      <alignment horizontal="left"/>
      <protection/>
    </xf>
    <xf numFmtId="0" fontId="5" fillId="0" borderId="32" xfId="0" applyFont="1" applyFill="1" applyBorder="1" applyAlignment="1" applyProtection="1">
      <alignment horizontal="left"/>
      <protection locked="0"/>
    </xf>
    <xf numFmtId="0" fontId="5" fillId="0" borderId="62" xfId="0" applyFont="1" applyFill="1" applyBorder="1" applyAlignment="1" applyProtection="1">
      <alignment horizontal="center"/>
      <protection/>
    </xf>
    <xf numFmtId="0" fontId="5" fillId="0" borderId="92" xfId="0" applyFont="1" applyFill="1" applyBorder="1" applyAlignment="1" applyProtection="1">
      <alignment horizontal="center"/>
      <protection/>
    </xf>
    <xf numFmtId="0" fontId="6" fillId="0" borderId="32" xfId="0" applyFont="1" applyBorder="1" applyAlignment="1" applyProtection="1">
      <alignment horizontal="center" vertical="center"/>
      <protection/>
    </xf>
    <xf numFmtId="0" fontId="5" fillId="42" borderId="92" xfId="0" applyFont="1" applyFill="1" applyBorder="1" applyAlignment="1" applyProtection="1">
      <alignment horizontal="center"/>
      <protection/>
    </xf>
    <xf numFmtId="0" fontId="5" fillId="42" borderId="54" xfId="0" applyFont="1" applyFill="1" applyBorder="1" applyAlignment="1" applyProtection="1">
      <alignment horizontal="center"/>
      <protection/>
    </xf>
    <xf numFmtId="0" fontId="5" fillId="42" borderId="8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4</xdr:row>
      <xdr:rowOff>57150</xdr:rowOff>
    </xdr:from>
    <xdr:to>
      <xdr:col>17</xdr:col>
      <xdr:colOff>495300</xdr:colOff>
      <xdr:row>5</xdr:row>
      <xdr:rowOff>0</xdr:rowOff>
    </xdr:to>
    <xdr:sp macro="[1]!Macro1">
      <xdr:nvSpPr>
        <xdr:cNvPr id="1" name="AutoShape 1"/>
        <xdr:cNvSpPr>
          <a:spLocks/>
        </xdr:cNvSpPr>
      </xdr:nvSpPr>
      <xdr:spPr>
        <a:xfrm>
          <a:off x="11325225" y="1047750"/>
          <a:ext cx="990600" cy="1238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CLEAR FIELDS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51</xdr:row>
      <xdr:rowOff>95250</xdr:rowOff>
    </xdr:from>
    <xdr:to>
      <xdr:col>13</xdr:col>
      <xdr:colOff>476250</xdr:colOff>
      <xdr:row>51</xdr:row>
      <xdr:rowOff>95250</xdr:rowOff>
    </xdr:to>
    <xdr:sp>
      <xdr:nvSpPr>
        <xdr:cNvPr id="1" name="Line 1"/>
        <xdr:cNvSpPr>
          <a:spLocks/>
        </xdr:cNvSpPr>
      </xdr:nvSpPr>
      <xdr:spPr>
        <a:xfrm>
          <a:off x="7886700" y="9753600"/>
          <a:ext cx="11239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50</xdr:row>
      <xdr:rowOff>76200</xdr:rowOff>
    </xdr:from>
    <xdr:to>
      <xdr:col>13</xdr:col>
      <xdr:colOff>485775</xdr:colOff>
      <xdr:row>50</xdr:row>
      <xdr:rowOff>76200</xdr:rowOff>
    </xdr:to>
    <xdr:sp>
      <xdr:nvSpPr>
        <xdr:cNvPr id="2" name="Line 2"/>
        <xdr:cNvSpPr>
          <a:spLocks/>
        </xdr:cNvSpPr>
      </xdr:nvSpPr>
      <xdr:spPr>
        <a:xfrm>
          <a:off x="7886700" y="9544050"/>
          <a:ext cx="11334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17</xdr:row>
      <xdr:rowOff>114300</xdr:rowOff>
    </xdr:from>
    <xdr:to>
      <xdr:col>11</xdr:col>
      <xdr:colOff>361950</xdr:colOff>
      <xdr:row>17</xdr:row>
      <xdr:rowOff>114300</xdr:rowOff>
    </xdr:to>
    <xdr:sp>
      <xdr:nvSpPr>
        <xdr:cNvPr id="1" name="Line 1"/>
        <xdr:cNvSpPr>
          <a:spLocks/>
        </xdr:cNvSpPr>
      </xdr:nvSpPr>
      <xdr:spPr>
        <a:xfrm>
          <a:off x="6543675" y="6629400"/>
          <a:ext cx="8096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2305050</xdr:colOff>
      <xdr:row>18</xdr:row>
      <xdr:rowOff>66675</xdr:rowOff>
    </xdr:from>
    <xdr:to>
      <xdr:col>3</xdr:col>
      <xdr:colOff>9525</xdr:colOff>
      <xdr:row>18</xdr:row>
      <xdr:rowOff>66675</xdr:rowOff>
    </xdr:to>
    <xdr:sp>
      <xdr:nvSpPr>
        <xdr:cNvPr id="1" name="Line 1"/>
        <xdr:cNvSpPr>
          <a:spLocks/>
        </xdr:cNvSpPr>
      </xdr:nvSpPr>
      <xdr:spPr>
        <a:xfrm>
          <a:off x="4695825" y="5610225"/>
          <a:ext cx="6381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1000125</xdr:colOff>
      <xdr:row>0</xdr:row>
      <xdr:rowOff>0</xdr:rowOff>
    </xdr:from>
    <xdr:to>
      <xdr:col>7</xdr:col>
      <xdr:colOff>0</xdr:colOff>
      <xdr:row>0</xdr:row>
      <xdr:rowOff>0</xdr:rowOff>
    </xdr:to>
    <xdr:sp>
      <xdr:nvSpPr>
        <xdr:cNvPr id="1" name="Text Box 1"/>
        <xdr:cNvSpPr txBox="1">
          <a:spLocks noChangeArrowheads="1"/>
        </xdr:cNvSpPr>
      </xdr:nvSpPr>
      <xdr:spPr>
        <a:xfrm>
          <a:off x="5705475" y="0"/>
          <a:ext cx="1638300" cy="0"/>
        </a:xfrm>
        <a:prstGeom prst="rect">
          <a:avLst/>
        </a:prstGeom>
        <a:solidFill>
          <a:srgbClr val="FFFFFF"/>
        </a:solidFill>
        <a:ln w="19050"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PAGE ____ OF _____</a:t>
          </a:r>
        </a:p>
      </xdr:txBody>
    </xdr:sp>
    <xdr:clientData/>
  </xdr:twoCellAnchor>
  <xdr:twoCellAnchor>
    <xdr:from>
      <xdr:col>6</xdr:col>
      <xdr:colOff>47625</xdr:colOff>
      <xdr:row>26</xdr:row>
      <xdr:rowOff>152400</xdr:rowOff>
    </xdr:from>
    <xdr:to>
      <xdr:col>6</xdr:col>
      <xdr:colOff>552450</xdr:colOff>
      <xdr:row>26</xdr:row>
      <xdr:rowOff>152400</xdr:rowOff>
    </xdr:to>
    <xdr:sp>
      <xdr:nvSpPr>
        <xdr:cNvPr id="2" name="Line 2"/>
        <xdr:cNvSpPr>
          <a:spLocks/>
        </xdr:cNvSpPr>
      </xdr:nvSpPr>
      <xdr:spPr>
        <a:xfrm>
          <a:off x="6734175" y="6143625"/>
          <a:ext cx="5048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15</xdr:row>
      <xdr:rowOff>200025</xdr:rowOff>
    </xdr:from>
    <xdr:to>
      <xdr:col>3</xdr:col>
      <xdr:colOff>1047750</xdr:colOff>
      <xdr:row>15</xdr:row>
      <xdr:rowOff>200025</xdr:rowOff>
    </xdr:to>
    <xdr:sp>
      <xdr:nvSpPr>
        <xdr:cNvPr id="1" name="Line 1"/>
        <xdr:cNvSpPr>
          <a:spLocks/>
        </xdr:cNvSpPr>
      </xdr:nvSpPr>
      <xdr:spPr>
        <a:xfrm>
          <a:off x="4705350" y="5419725"/>
          <a:ext cx="4191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ds261758.bds.state.id.us\homeland%20security\Data%20Coordinator%20Documents\PW%20Excel%20format%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66.112.144.154\server\users\aaubucho\Data%20Coordinator%20Documents\PW%20Excel%20Master%20w%20Force%20totals%20REV%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LP"/>
      <sheetName val="DATA"/>
      <sheetName val="PROJECT WORKSHEET"/>
      <sheetName val="5-Spec Consideration"/>
      <sheetName val="BENEFITS"/>
      <sheetName val="7-Force Acct Labor"/>
      <sheetName val="9-Material Summary"/>
      <sheetName val="COST CODES"/>
      <sheetName val="PW Excel format 05"/>
    </sheetNames>
    <definedNames>
      <definedName name="Macro1"/>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PA"/>
      <sheetName val="PNP"/>
      <sheetName val="Exit"/>
      <sheetName val="Data"/>
      <sheetName val="PW"/>
      <sheetName val="Cost Est"/>
      <sheetName val="Scope Continuation"/>
      <sheetName val="Site"/>
      <sheetName val="Special 9"/>
      <sheetName val="Hazmit"/>
      <sheetName val="Hazmit Sum"/>
      <sheetName val="Photo"/>
      <sheetName val="Fringe"/>
      <sheetName val="Force Labor"/>
      <sheetName val="Force Equip"/>
      <sheetName val="Force Materials"/>
      <sheetName val="Contracts"/>
      <sheetName val="Completed Summary"/>
      <sheetName val="Estimation"/>
      <sheetName val="Rented Equip"/>
      <sheetName val="COST CODES"/>
      <sheetName val="Calc's"/>
      <sheetName val="Aggreg &amp; Subgrade"/>
      <sheetName val="Aggreg &amp; Surface"/>
      <sheetName val="Scarify &amp; C&amp;S Single"/>
      <sheetName val="Scarify &amp; C&amp;S Double"/>
      <sheetName val="Asphalt Failure &amp; Cold Patch"/>
      <sheetName val="Asphalt Failure W C &amp; S"/>
      <sheetName val="Spec Consid 11"/>
    </sheetNames>
    <sheetDataSet>
      <sheetData sheetId="21">
        <row r="2">
          <cell r="A2" t="str">
            <v>0909</v>
          </cell>
          <cell r="B2" t="str">
            <v>MITIGATION</v>
          </cell>
          <cell r="C2" t="str">
            <v>LS</v>
          </cell>
          <cell r="D2">
            <v>0</v>
          </cell>
          <cell r="E2" t="str">
            <v>406 MITIGATION</v>
          </cell>
        </row>
        <row r="3">
          <cell r="A3" t="str">
            <v>1010</v>
          </cell>
          <cell r="B3" t="str">
            <v>DEBRIS (SEDIMENTS, CONCENTRATED)</v>
          </cell>
          <cell r="C3" t="str">
            <v>CY</v>
          </cell>
          <cell r="D3">
            <v>3.3</v>
          </cell>
        </row>
        <row r="4">
          <cell r="A4" t="str">
            <v>1011</v>
          </cell>
          <cell r="B4" t="str">
            <v>DEBRIS (SEDIMENTS, SCATTERED)</v>
          </cell>
          <cell r="C4" t="str">
            <v>CY</v>
          </cell>
          <cell r="D4">
            <v>4</v>
          </cell>
        </row>
        <row r="5">
          <cell r="A5" t="str">
            <v>1012</v>
          </cell>
          <cell r="B5" t="str">
            <v>DEBRIS (PERSONAL PROPERTY CURB)</v>
          </cell>
          <cell r="C5" t="str">
            <v>CY</v>
          </cell>
          <cell r="D5">
            <v>3.5</v>
          </cell>
          <cell r="E5" t="str">
            <v>Should not be limited to private residences.  Labor and equipment required
to remove damaged personal property, such as furniture or appliances, from curb side of private residences.  Does not include dump charges.</v>
          </cell>
        </row>
        <row r="6">
          <cell r="A6" t="str">
            <v>1013</v>
          </cell>
          <cell r="B6" t="str">
            <v>DEDUCT NORMAL WEEKLY GARBAGE PICKUP CHARGE</v>
          </cell>
          <cell r="C6" t="str">
            <v>LS</v>
          </cell>
        </row>
        <row r="7">
          <cell r="A7" t="str">
            <v>1014</v>
          </cell>
          <cell r="B7" t="str">
            <v>DEBRIS (TREES &amp; LIMBS, CONCENTRATED)</v>
          </cell>
          <cell r="C7" t="str">
            <v>CY</v>
          </cell>
          <cell r="D7">
            <v>4</v>
          </cell>
          <cell r="E7" t="str">
            <v>Broken trees and limbs that have been picked up and brought to an assembly area.  May also include localized heavy tree damage in a park or other location.</v>
          </cell>
        </row>
        <row r="8">
          <cell r="A8" t="str">
            <v>1015</v>
          </cell>
          <cell r="B8" t="str">
            <v>DEBRIS (TREES &amp; LIMBS, SCATTERED)</v>
          </cell>
          <cell r="C8" t="str">
            <v>CY</v>
          </cell>
          <cell r="D8">
            <v>6</v>
          </cell>
        </row>
        <row r="9">
          <cell r="A9" t="str">
            <v>1016</v>
          </cell>
          <cell r="B9" t="str">
            <v>DEBRIS (WINDBLOWN TREES ALONG ROW-MAXIMUM DENSITY)</v>
          </cell>
          <cell r="C9" t="str">
            <v>MI</v>
          </cell>
          <cell r="D9">
            <v>5000</v>
          </cell>
          <cell r="E9" t="str">
            <v>In a major disaster there may be extensive debris from trees and limbs over several miles of road or streets.</v>
          </cell>
        </row>
        <row r="10">
          <cell r="A10" t="str">
            <v>1020</v>
          </cell>
          <cell r="B10" t="str">
            <v>DEBRIS (WATERWAY STRUCTURE)</v>
          </cell>
          <cell r="C10" t="str">
            <v>CY</v>
          </cell>
          <cell r="D10">
            <v>8</v>
          </cell>
          <cell r="E10" t="str">
            <v>Debris that has been deposited by floodwater on levees, dams, settling basins, etc.  May consist of silt, vegetation, wreckage, etc., causing flow problems.</v>
          </cell>
        </row>
        <row r="11">
          <cell r="A11" t="str">
            <v>1029</v>
          </cell>
          <cell r="B11" t="str">
            <v>TREES, UNDER 6" DIAMETER (CUT AND CHIP)</v>
          </cell>
          <cell r="C11" t="str">
            <v>EA</v>
          </cell>
          <cell r="D11">
            <v>124</v>
          </cell>
        </row>
        <row r="12">
          <cell r="A12" t="str">
            <v>1033</v>
          </cell>
          <cell r="B12" t="str">
            <v>DEBRIS (HAZARD TREE LIMBS/PER TREE)</v>
          </cell>
          <cell r="C12" t="str">
            <v>EA</v>
          </cell>
          <cell r="D12">
            <v>40</v>
          </cell>
          <cell r="E12" t="str">
            <v>Removal of broken limbs from a tree left standing.  Covers only those limbs that could be hazardous to people, animals, or utility lines.</v>
          </cell>
        </row>
        <row r="13">
          <cell r="A13" t="str">
            <v>1034</v>
          </cell>
          <cell r="B13" t="str">
            <v>DEBRIS TREES (BROKEN UPROOTED 8-18" DIAMETER)</v>
          </cell>
          <cell r="C13" t="str">
            <v>EA</v>
          </cell>
          <cell r="D13">
            <v>188</v>
          </cell>
        </row>
        <row r="14">
          <cell r="A14" t="str">
            <v>1035</v>
          </cell>
          <cell r="B14" t="str">
            <v>DEBRIS TREES (BROKEN UPROOTED 19-36" DIAMETER)</v>
          </cell>
          <cell r="C14" t="str">
            <v>EA</v>
          </cell>
          <cell r="D14">
            <v>224</v>
          </cell>
        </row>
        <row r="15">
          <cell r="A15" t="str">
            <v>1036</v>
          </cell>
          <cell r="B15" t="str">
            <v>DEBRIS TREES (BROKEN UPROOTED ABOVE 36" DIAMETER)</v>
          </cell>
          <cell r="C15" t="str">
            <v>EA</v>
          </cell>
          <cell r="D15">
            <v>280</v>
          </cell>
        </row>
        <row r="16">
          <cell r="A16" t="str">
            <v>1040</v>
          </cell>
          <cell r="B16" t="str">
            <v>DEBRIS STUMPS ONLY (UPROOTED 8-18" DIAMETER)</v>
          </cell>
          <cell r="C16" t="str">
            <v>EA</v>
          </cell>
          <cell r="D16">
            <v>23</v>
          </cell>
          <cell r="E16" t="str">
            <v>Removal of stumps from uprooted trees.  To be used only when stumps interfere with ground use.  Not to be used in forested areas.</v>
          </cell>
        </row>
        <row r="17">
          <cell r="A17" t="str">
            <v>1041</v>
          </cell>
          <cell r="B17" t="str">
            <v>DEBRIS STUMPS ONLY (UPROOTED 19-36" DIAMETER)</v>
          </cell>
          <cell r="C17" t="str">
            <v>EA</v>
          </cell>
          <cell r="D17">
            <v>28</v>
          </cell>
          <cell r="E17" t="str">
            <v>Same as Code 1040 except larger trunk diameter.</v>
          </cell>
        </row>
        <row r="18">
          <cell r="A18" t="str">
            <v>1050</v>
          </cell>
          <cell r="B18" t="str">
            <v>DUMP CHARGES (BURN - BURY)</v>
          </cell>
          <cell r="C18" t="str">
            <v>CY</v>
          </cell>
          <cell r="D18">
            <v>0</v>
          </cell>
          <cell r="E18" t="str">
            <v>Normally the least expensive way to dispose of debris.  Be sure proper clearances have been obtained from authorities.</v>
          </cell>
        </row>
        <row r="19">
          <cell r="A19" t="str">
            <v>1051</v>
          </cell>
          <cell r="B19" t="str">
            <v>DUMP CHARGES (LANDFILL DISPOSAL)</v>
          </cell>
          <cell r="C19" t="str">
            <v>CY</v>
          </cell>
          <cell r="D19">
            <v>0</v>
          </cell>
          <cell r="E19" t="str">
            <v>Fees charged for debris disposal in recognized landfills.  Check for variations in cost.</v>
          </cell>
        </row>
        <row r="20">
          <cell r="A20" t="str">
            <v>1052</v>
          </cell>
          <cell r="B20" t="str">
            <v>DUMP CHARGES (LANDFILL DISPOSAL)</v>
          </cell>
          <cell r="C20" t="str">
            <v>TON</v>
          </cell>
          <cell r="D20">
            <v>0</v>
          </cell>
          <cell r="E20" t="str">
            <v>Same as Code 1051 except the unit is tons.</v>
          </cell>
        </row>
        <row r="21">
          <cell r="A21" t="str">
            <v>1060</v>
          </cell>
          <cell r="B21" t="str">
            <v>DEBRIS CONTAINERS (W/0 DUMP CHARGES) 2 CY PER PICKUP</v>
          </cell>
          <cell r="C21" t="str">
            <v>EA</v>
          </cell>
          <cell r="D21">
            <v>5</v>
          </cell>
        </row>
        <row r="22">
          <cell r="A22" t="str">
            <v>1061</v>
          </cell>
          <cell r="B22" t="str">
            <v>DEBRIS CONTAINERS (W/0 DUMP CHARGES) 3 CY PER PICKUP</v>
          </cell>
          <cell r="C22" t="str">
            <v>EA</v>
          </cell>
          <cell r="D22">
            <v>7.5</v>
          </cell>
        </row>
        <row r="23">
          <cell r="A23" t="str">
            <v>1062</v>
          </cell>
          <cell r="B23" t="str">
            <v>DEBRIS CONTAINERS (W/0 DUMP CHARGES) 4 CY PER PICKUP</v>
          </cell>
          <cell r="C23" t="str">
            <v>EA</v>
          </cell>
          <cell r="D23">
            <v>10</v>
          </cell>
        </row>
        <row r="24">
          <cell r="A24" t="str">
            <v>1063</v>
          </cell>
          <cell r="B24" t="str">
            <v>DEBRIS CONTAINERS (W/O DUMP CHARGES) 8 CY PER PICKUP</v>
          </cell>
          <cell r="C24" t="str">
            <v>EA</v>
          </cell>
          <cell r="D24">
            <v>20</v>
          </cell>
        </row>
        <row r="25">
          <cell r="A25" t="str">
            <v>1064</v>
          </cell>
          <cell r="B25" t="str">
            <v>DEBRIS CONTAINERS (W/O DUMP CHARGES) 20 CY PER PICKUP</v>
          </cell>
          <cell r="C25" t="str">
            <v>EA</v>
          </cell>
          <cell r="D25">
            <v>155</v>
          </cell>
        </row>
        <row r="26">
          <cell r="A26" t="str">
            <v>1065</v>
          </cell>
          <cell r="B26" t="str">
            <v>DEBRIS CONTAINERS (W/O DUMP CHARGES) 30 CY PER PICKUP</v>
          </cell>
          <cell r="C26" t="str">
            <v>EA</v>
          </cell>
          <cell r="D26">
            <v>165</v>
          </cell>
        </row>
        <row r="27">
          <cell r="A27" t="str">
            <v>1066</v>
          </cell>
          <cell r="B27" t="str">
            <v>DEBRIS CONTAINERS (W/O DUMP CHARGES) 40 CY PER PICKUP</v>
          </cell>
          <cell r="C27" t="str">
            <v>EA</v>
          </cell>
          <cell r="D27">
            <v>175</v>
          </cell>
        </row>
        <row r="28">
          <cell r="A28" t="str">
            <v>1067</v>
          </cell>
          <cell r="B28" t="str">
            <v>DEBRIS CONTAINERS (W/O DUMP CHARGES) 50 CY PER PICKUP</v>
          </cell>
          <cell r="C28" t="str">
            <v>EA</v>
          </cell>
          <cell r="D28">
            <v>175</v>
          </cell>
        </row>
        <row r="29">
          <cell r="A29" t="str">
            <v>1070</v>
          </cell>
          <cell r="B29" t="str">
            <v>DEBRIS (SANDBAGS - MACHINE LOAD)</v>
          </cell>
          <cell r="C29" t="str">
            <v>CY</v>
          </cell>
          <cell r="D29">
            <v>3.4</v>
          </cell>
          <cell r="E29" t="str">
            <v>Removal of sandbags when no longer needed.  May be removed by front-end loader or other suitable machine.</v>
          </cell>
        </row>
        <row r="30">
          <cell r="A30" t="str">
            <v>1071</v>
          </cell>
          <cell r="B30" t="str">
            <v>DEBRIS (SANDBAGS - HAND LOAD)</v>
          </cell>
          <cell r="C30" t="str">
            <v>CY</v>
          </cell>
          <cell r="D30">
            <v>4.5</v>
          </cell>
          <cell r="E30" t="str">
            <v>Same as Code 1070 except sandbags are loaded on trucks by hand labor.</v>
          </cell>
        </row>
        <row r="31">
          <cell r="A31" t="str">
            <v>1080</v>
          </cell>
          <cell r="B31" t="str">
            <v>DEBRIS (FLOATABLE ON LEVEE)</v>
          </cell>
          <cell r="C31" t="str">
            <v>MI</v>
          </cell>
          <cell r="D31">
            <v>400</v>
          </cell>
          <cell r="E31" t="str">
            <v>Primarily vegetation including trees.  This is a general debris code for levees by the mile.  If debris is concentrated, use other more appropriate codes.</v>
          </cell>
        </row>
        <row r="32">
          <cell r="A32" t="str">
            <v>1090</v>
          </cell>
          <cell r="B32" t="str">
            <v>DEBRIS (EARTH FILL - LEVEE)</v>
          </cell>
          <cell r="C32" t="str">
            <v>CY</v>
          </cell>
          <cell r="D32">
            <v>2.5</v>
          </cell>
          <cell r="E32" t="str">
            <v>Removal of earth fill placed temporarily on top of a levee to prevent flooding.</v>
          </cell>
        </row>
        <row r="33">
          <cell r="A33" t="str">
            <v>1100</v>
          </cell>
          <cell r="B33" t="str">
            <v>DEBRIS (SMALL ROAD SLIDE)</v>
          </cell>
          <cell r="C33" t="str">
            <v>CY</v>
          </cell>
          <cell r="D33">
            <v>4</v>
          </cell>
          <cell r="E33" t="str">
            <v>Usually consists of dirt and rock washed onto road by heavy rains.</v>
          </cell>
        </row>
        <row r="34">
          <cell r="A34" t="str">
            <v>1110</v>
          </cell>
          <cell r="B34" t="str">
            <v>DEBRIS (CHANNEL EXC. WITH SPOIL BANK)</v>
          </cell>
          <cell r="C34" t="str">
            <v>CY</v>
          </cell>
          <cell r="D34">
            <v>1.25</v>
          </cell>
          <cell r="E34" t="str">
            <v>Removal of debris from a drainage channel, usually siltation but may involve material sloughed off from the banks.  Disposed of by spoil bank.</v>
          </cell>
        </row>
        <row r="35">
          <cell r="A35" t="str">
            <v>1111</v>
          </cell>
          <cell r="B35" t="str">
            <v>DEBRIS (CHANNEL EXC. AND HAUL)</v>
          </cell>
          <cell r="C35" t="str">
            <v>CY</v>
          </cell>
          <cell r="D35">
            <v>5</v>
          </cell>
          <cell r="E35" t="str">
            <v>Same as Code 1110, except debris must be hauled away instead of disposed of by spoil bank.</v>
          </cell>
        </row>
        <row r="36">
          <cell r="A36" t="str">
            <v>1112</v>
          </cell>
          <cell r="B36" t="str">
            <v>DEDUCT APPLICANT'S SHARE (SPOIL BANK)</v>
          </cell>
          <cell r="C36" t="str">
            <v>CY</v>
          </cell>
          <cell r="D36">
            <v>0</v>
          </cell>
          <cell r="E36" t="str">
            <v>Applicant should conduct normal maintenance on channels.  This amount should be deducted from total amount charged to the disaster.</v>
          </cell>
        </row>
        <row r="37">
          <cell r="A37" t="str">
            <v>1113</v>
          </cell>
          <cell r="B37" t="str">
            <v>DEDUCT APPLICANT'S SHARE (HAUL)</v>
          </cell>
          <cell r="C37" t="str">
            <v>CY</v>
          </cell>
          <cell r="D37">
            <v>0</v>
          </cell>
          <cell r="E37" t="str">
            <v>Same as Code 1112 except debris is hauled to a dump.</v>
          </cell>
        </row>
        <row r="38">
          <cell r="A38" t="str">
            <v>1120</v>
          </cell>
          <cell r="B38" t="str">
            <v>DEMOLITION (RESIDENTIAL STRUCTURE)</v>
          </cell>
          <cell r="C38" t="str">
            <v>CF</v>
          </cell>
          <cell r="D38">
            <v>0.15</v>
          </cell>
          <cell r="E38" t="str">
            <v>Use for houses, duplexes, apartments, housing projects, mobile homes, etc.  Determine cubic feet volume of living space.</v>
          </cell>
        </row>
        <row r="39">
          <cell r="A39" t="str">
            <v>1121</v>
          </cell>
          <cell r="B39" t="str">
            <v>DEMOLITION (COMMERCIAL STRUCTURE)</v>
          </cell>
          <cell r="C39" t="str">
            <v>CF</v>
          </cell>
          <cell r="D39">
            <v>0.17</v>
          </cell>
          <cell r="E39" t="str">
            <v>Use for office buildings, shopping malls, filling stations, club houses, motels, airport buildings, etc.  Same volume determination as Code 1120.</v>
          </cell>
        </row>
        <row r="40">
          <cell r="A40" t="str">
            <v>2010</v>
          </cell>
          <cell r="B40" t="str">
            <v>POLICE OVERTIME</v>
          </cell>
          <cell r="C40" t="str">
            <v>HR</v>
          </cell>
          <cell r="D40">
            <v>0</v>
          </cell>
          <cell r="E40" t="str">
            <v>Same as Code 2009.</v>
          </cell>
        </row>
        <row r="41">
          <cell r="A41" t="str">
            <v>2011</v>
          </cell>
          <cell r="B41" t="str">
            <v>FIRE OVERTIME</v>
          </cell>
          <cell r="C41" t="str">
            <v>HR</v>
          </cell>
          <cell r="D41">
            <v>0</v>
          </cell>
          <cell r="E41" t="str">
            <v>Same as Codes 2009 and 2010 except applies to firemen.</v>
          </cell>
        </row>
        <row r="42">
          <cell r="A42" t="str">
            <v>2012</v>
          </cell>
          <cell r="B42" t="str">
            <v>TEMPORARY EMPLOYEES</v>
          </cell>
          <cell r="C42" t="str">
            <v>HR</v>
          </cell>
          <cell r="D42">
            <v>0</v>
          </cell>
          <cell r="E42" t="str">
            <v>Those employees hired specifically to perform duties required by the disaster.  Both regular and overtime is eligible.  Should include very small fringe benefits.</v>
          </cell>
        </row>
        <row r="43">
          <cell r="A43" t="str">
            <v>2020</v>
          </cell>
          <cell r="B43" t="str">
            <v>POLYETHYLENE</v>
          </cell>
          <cell r="C43" t="str">
            <v>SF</v>
          </cell>
          <cell r="D43">
            <v>0.02</v>
          </cell>
          <cell r="E43" t="str">
            <v>Plastic sheeting applied to windows, doors and many other places to protect from water damage.</v>
          </cell>
        </row>
        <row r="44">
          <cell r="A44" t="str">
            <v>2025</v>
          </cell>
          <cell r="B44" t="str">
            <v>PLYWOOD SHEETING</v>
          </cell>
          <cell r="C44" t="str">
            <v>SF</v>
          </cell>
          <cell r="D44">
            <v>0.65</v>
          </cell>
          <cell r="E44" t="str">
            <v>Usually 1/2" thick plywood used to cover windows and doors for protection against wind and driving rain.</v>
          </cell>
        </row>
        <row r="45">
          <cell r="A45" t="str">
            <v>2030</v>
          </cell>
          <cell r="B45" t="str">
            <v>SANDBAGS (PURCHASED)</v>
          </cell>
          <cell r="C45" t="str">
            <v>EA</v>
          </cell>
          <cell r="D45">
            <v>0.3</v>
          </cell>
          <cell r="E45" t="str">
            <v>These are plastic or burlap bags purchased to be filled with sand and used to protect from rising waters.</v>
          </cell>
        </row>
        <row r="46">
          <cell r="A46" t="str">
            <v>2040</v>
          </cell>
          <cell r="B46" t="str">
            <v>SAND (DELIVERED)</v>
          </cell>
          <cell r="C46" t="str">
            <v>TON</v>
          </cell>
          <cell r="D46">
            <v>7</v>
          </cell>
          <cell r="E46" t="str">
            <v>Sand purchased for filling sand bags.  Delivered to a central point for use.</v>
          </cell>
        </row>
        <row r="47">
          <cell r="A47" t="str">
            <v>2045</v>
          </cell>
          <cell r="B47" t="str">
            <v>SANDBAGS  FILLED &amp; PLACED</v>
          </cell>
          <cell r="C47" t="str">
            <v>CY</v>
          </cell>
          <cell r="D47">
            <v>20</v>
          </cell>
          <cell r="E47" t="str">
            <v>Covers cost of filled sandbags, delivered and put in place to protect from rising water.  Compute in cubic yards.</v>
          </cell>
        </row>
        <row r="48">
          <cell r="A48" t="str">
            <v>2050</v>
          </cell>
          <cell r="B48" t="str">
            <v>LEVEE  EMERGENCY REPAIR (FILL)</v>
          </cell>
          <cell r="C48" t="str">
            <v>CY</v>
          </cell>
          <cell r="D48">
            <v>4</v>
          </cell>
          <cell r="E48" t="str">
            <v>During heavy rains and rapid water flow, levees may become saturated and slough off large amounts of embankment.  These require emergency action to restore the levee to height.</v>
          </cell>
        </row>
        <row r="49">
          <cell r="A49" t="str">
            <v>2060</v>
          </cell>
          <cell r="B49" t="str">
            <v>LEVEE  EARTHEN</v>
          </cell>
          <cell r="C49" t="str">
            <v>CY</v>
          </cell>
          <cell r="D49">
            <v>6</v>
          </cell>
          <cell r="E49" t="str">
            <v>Temporary levee for protection from rising waters.</v>
          </cell>
        </row>
        <row r="50">
          <cell r="A50" t="str">
            <v>2070</v>
          </cell>
          <cell r="B50" t="str">
            <v>TOWING - VEHICLES</v>
          </cell>
          <cell r="C50" t="str">
            <v>EA</v>
          </cell>
          <cell r="D50">
            <v>25</v>
          </cell>
          <cell r="E50" t="str">
            <v>Pulling disabled vehicles from dangerous locations to safety.  Does not include winching, but does involve a tow rope.  Two drivers allowed.</v>
          </cell>
        </row>
        <row r="51">
          <cell r="A51" t="str">
            <v>2080</v>
          </cell>
          <cell r="B51" t="str">
            <v>TOWING AND WINCHING  WRECKER TRUCK</v>
          </cell>
          <cell r="C51" t="str">
            <v>HR</v>
          </cell>
          <cell r="D51">
            <v>23.5</v>
          </cell>
          <cell r="E51" t="str">
            <v>Same as Code 2070 except using a tow truck with winch.  Only tow truck driver required.</v>
          </cell>
        </row>
        <row r="52">
          <cell r="A52" t="str">
            <v>2090</v>
          </cell>
          <cell r="B52" t="str">
            <v>PUMPS (3")</v>
          </cell>
          <cell r="C52" t="str">
            <v>HR</v>
          </cell>
          <cell r="D52">
            <v>2.8</v>
          </cell>
          <cell r="E52" t="str">
            <v>Pump with 3" diameter discharge complete with 12 HP gasoline engine (also see Code 8322).  Includes fuel.  Does not include operator/tender.</v>
          </cell>
        </row>
        <row r="53">
          <cell r="A53" t="str">
            <v>2091</v>
          </cell>
          <cell r="B53" t="str">
            <v>PUMPS (4")</v>
          </cell>
          <cell r="C53" t="str">
            <v>HR</v>
          </cell>
          <cell r="D53">
            <v>6</v>
          </cell>
          <cell r="E53" t="str">
            <v>Pump with 4" diameter discharge complete with 18 HP gasoline engine (also see Code 8323).</v>
          </cell>
        </row>
        <row r="54">
          <cell r="A54" t="str">
            <v>2092</v>
          </cell>
          <cell r="B54" t="str">
            <v>PUMPS (6")</v>
          </cell>
          <cell r="C54" t="str">
            <v>HR</v>
          </cell>
          <cell r="D54">
            <v>8.5</v>
          </cell>
          <cell r="E54" t="str">
            <v>Pump with 6" diameter discharge complete with 30 HP gasoline engine (also see Code 8324).</v>
          </cell>
        </row>
        <row r="55">
          <cell r="A55" t="str">
            <v>2093</v>
          </cell>
          <cell r="B55" t="str">
            <v>PUMPS (8")</v>
          </cell>
          <cell r="C55" t="str">
            <v>HR</v>
          </cell>
          <cell r="D55">
            <v>12.75</v>
          </cell>
          <cell r="E55" t="str">
            <v>Pump with 8" diameter discharge complete with 50 HP gasoline engine (also see Code 8325).</v>
          </cell>
        </row>
        <row r="56">
          <cell r="A56" t="str">
            <v>2094</v>
          </cell>
          <cell r="B56" t="str">
            <v>PUMPS (10")</v>
          </cell>
          <cell r="C56" t="str">
            <v>HR</v>
          </cell>
          <cell r="D56">
            <v>15</v>
          </cell>
          <cell r="E56" t="str">
            <v>Pump with 10" diameter discharge complete with 70 HP gasoline engine.</v>
          </cell>
        </row>
        <row r="57">
          <cell r="A57" t="str">
            <v>2095</v>
          </cell>
          <cell r="B57" t="str">
            <v>PUMPS (12")</v>
          </cell>
          <cell r="C57" t="str">
            <v>HR</v>
          </cell>
          <cell r="D57">
            <v>17.5</v>
          </cell>
          <cell r="E57" t="str">
            <v>Pump with 12" diameter discharge complete with 100 HP gasoline engine.</v>
          </cell>
        </row>
        <row r="58">
          <cell r="A58" t="str">
            <v>2110</v>
          </cell>
          <cell r="B58" t="str">
            <v>PUMP COSTS FOR EMERGENCY PHASE</v>
          </cell>
          <cell r="C58" t="str">
            <v>LS</v>
          </cell>
          <cell r="D58">
            <v>0</v>
          </cell>
          <cell r="E58" t="str">
            <v>Lump sum cost for gasoline, diesel fuel, electricity, and repairs during the period of incidence and until end of emergency phase.</v>
          </cell>
        </row>
        <row r="59">
          <cell r="A59" t="str">
            <v>2111</v>
          </cell>
          <cell r="B59" t="str">
            <v>DEDUCT 3 YR. AVG. PUMPING COSTS (SAME PERIOD)</v>
          </cell>
          <cell r="C59" t="str">
            <v>LS</v>
          </cell>
          <cell r="D59">
            <v>0</v>
          </cell>
          <cell r="E59" t="str">
            <v>Deduct normal average pumping costs for same period.  This will result in total pumping costs due to the disaster.  No longer used.  Outdated.</v>
          </cell>
        </row>
        <row r="60">
          <cell r="A60" t="str">
            <v>2112</v>
          </cell>
          <cell r="B60" t="str">
            <v>PUMP OPERATORS (AVG. REGULAR TIME)</v>
          </cell>
          <cell r="C60" t="str">
            <v>HR</v>
          </cell>
          <cell r="D60">
            <v>0</v>
          </cell>
          <cell r="E60" t="str">
            <v>Regular time plus fringe benefits for operators during emergency period.</v>
          </cell>
        </row>
        <row r="61">
          <cell r="A61" t="str">
            <v>2113</v>
          </cell>
          <cell r="B61" t="str">
            <v>PUMP OPERATORS (AVG. OVERTIME)</v>
          </cell>
          <cell r="C61" t="str">
            <v>HR</v>
          </cell>
          <cell r="D61">
            <v>0</v>
          </cell>
          <cell r="E61" t="str">
            <v>Overtime plus fringe benefits for pump operators during emergency period.</v>
          </cell>
        </row>
        <row r="62">
          <cell r="A62" t="str">
            <v>3016</v>
          </cell>
          <cell r="B62" t="str">
            <v>AGGREGATE SURFACE MATERIAL - CATEGORY I</v>
          </cell>
          <cell r="C62" t="str">
            <v>TN</v>
          </cell>
          <cell r="D62">
            <v>2.5</v>
          </cell>
          <cell r="E62" t="str">
            <v>A SELECT CRUSHED STONE OR SIMILAR MATERIAL USED ON THE TOP 2-3 INCHES OF SURFACE OF AN UNPAVED ROADWAY. UNIT PRICE INCLUDES COST OF MATERIAL AND GRADING. HAULING IS NOT INCLUDED AND IS PAID FOR UNDER CODE 3111.</v>
          </cell>
        </row>
        <row r="63">
          <cell r="A63" t="str">
            <v>3017</v>
          </cell>
          <cell r="B63" t="str">
            <v>AGGREGATE SURFACE MATERIAL - CATEGORY I</v>
          </cell>
          <cell r="C63" t="str">
            <v>CY</v>
          </cell>
          <cell r="D63">
            <v>3.5</v>
          </cell>
          <cell r="E63" t="str">
            <v>SAME AS CODE 3016 EXCEPT MEASURED BY THE CUBIC YARD</v>
          </cell>
        </row>
        <row r="64">
          <cell r="A64" t="str">
            <v>3018</v>
          </cell>
          <cell r="B64" t="str">
            <v>AGGREGATE SURFACE MATERIAL - CATEGORY II</v>
          </cell>
          <cell r="C64" t="str">
            <v>TN</v>
          </cell>
          <cell r="D64">
            <v>4.35</v>
          </cell>
          <cell r="E64" t="str">
            <v>SAME AS CODE 3016 EXCEPT DIFFERENT COUNTIES</v>
          </cell>
        </row>
        <row r="65">
          <cell r="A65" t="str">
            <v>3019</v>
          </cell>
          <cell r="B65" t="str">
            <v>AGGREGATE SURFACE MATERIAL - CATEGORY II</v>
          </cell>
          <cell r="C65" t="str">
            <v>CY</v>
          </cell>
          <cell r="D65">
            <v>5.9</v>
          </cell>
          <cell r="E65" t="str">
            <v>SAME AS CODE 3018 EXCEPT MEASURED BY THE CUBIC YARD.</v>
          </cell>
        </row>
        <row r="66">
          <cell r="A66" t="str">
            <v>3021</v>
          </cell>
          <cell r="B66" t="str">
            <v>AGGREGATE SURFACE MATERIAL - CATEGORY III</v>
          </cell>
          <cell r="C66" t="str">
            <v>TN</v>
          </cell>
          <cell r="D66">
            <v>5.7</v>
          </cell>
          <cell r="E66" t="str">
            <v>SAME AS CODE 3016 EXCEPT FOR DIFFERENT COUNTIES</v>
          </cell>
        </row>
        <row r="67">
          <cell r="A67" t="str">
            <v>3022</v>
          </cell>
          <cell r="B67" t="str">
            <v>AGGREGATE SURFACE MATERIAL - CATEGORY III</v>
          </cell>
          <cell r="C67" t="str">
            <v>CY</v>
          </cell>
          <cell r="D67">
            <v>8</v>
          </cell>
          <cell r="E67" t="str">
            <v>SAME AS CODE 3021 EXCEPT MEASURED IN CUBIC YARDS.</v>
          </cell>
        </row>
        <row r="68">
          <cell r="A68" t="str">
            <v>3023</v>
          </cell>
          <cell r="B68" t="str">
            <v>AGGREGATE SURFACE MATERIAL - CATEGORY IV</v>
          </cell>
          <cell r="C68" t="str">
            <v>TN</v>
          </cell>
          <cell r="D68">
            <v>6.8</v>
          </cell>
          <cell r="E68" t="str">
            <v>SAME AS CODE 3016 EXCEPT FOR DIFFERENT COUNTIES.</v>
          </cell>
        </row>
        <row r="69">
          <cell r="A69" t="str">
            <v>3024</v>
          </cell>
          <cell r="B69" t="str">
            <v>AGGREGATE SURFACE MATERIAL - CATEGORY IV</v>
          </cell>
          <cell r="C69" t="str">
            <v>CY</v>
          </cell>
          <cell r="D69">
            <v>9.5</v>
          </cell>
          <cell r="E69" t="str">
            <v>SAME AS CODE 3023 EXCEPT MEASURED BY THE CUBIC YARDS.</v>
          </cell>
        </row>
        <row r="70">
          <cell r="A70" t="str">
            <v>3025</v>
          </cell>
          <cell r="B70" t="str">
            <v>CREEK GRAVEL OR PIT RUN SURFACING MATERIAL</v>
          </cell>
          <cell r="C70" t="str">
            <v>TN</v>
          </cell>
          <cell r="D70">
            <v>2.75</v>
          </cell>
          <cell r="E70" t="str">
            <v>SCREENED OR UNSCREENED GRAVEL OR SIMILAR MATERIAL, OBTAINED WITHIN A TWO MILE ROUND TRIP HAUL OF THE WORK AREA, USED ON THE TOP 2-3 INCHES OF SURFACE OF AN UNPAVED ROADWAY. UNIT PRICE INCLUDES HAULING, DUMPING AND GRADING. MAY BE USED IN LIEU OF UNCLASSIF</v>
          </cell>
        </row>
        <row r="71">
          <cell r="A71" t="str">
            <v>3026</v>
          </cell>
          <cell r="B71" t="str">
            <v>CREEK GRAVEL OR PIT RUN SURFACING MATERIAL</v>
          </cell>
          <cell r="C71" t="str">
            <v>CY</v>
          </cell>
          <cell r="D71">
            <v>3.85</v>
          </cell>
          <cell r="E71" t="str">
            <v>SAME AS CODE 3025 EXCEPT MEASURED BY THE CUBIC YARD.</v>
          </cell>
        </row>
        <row r="72">
          <cell r="A72" t="str">
            <v>3027</v>
          </cell>
          <cell r="B72" t="str">
            <v>FILL (UNCLASSIFIED)</v>
          </cell>
          <cell r="C72" t="str">
            <v>CY</v>
          </cell>
          <cell r="D72">
            <v>6</v>
          </cell>
          <cell r="E72" t="str">
            <v>ANY FILL MATERIAL WITH NO SELECT QUALITIES OTHER THAN BEING COMPACTABLE, IN PLACE INCLUDING HAULING, DUMPING AND SPREADING. ALLOWS 5 MILE ONE-WAY HAUL.</v>
          </cell>
        </row>
        <row r="73">
          <cell r="A73" t="str">
            <v>3103</v>
          </cell>
          <cell r="B73" t="str">
            <v>LOCAL BORROW (MATERIAL ONLY)</v>
          </cell>
          <cell r="C73" t="str">
            <v>CY</v>
          </cell>
          <cell r="D73">
            <v>2.5</v>
          </cell>
          <cell r="E73" t="str">
            <v>ANY SUITABLE MATERIAL WITHIN A 2 MILE ROUND TRIP OF WORKSITE. UNIT PRICE INCLUDES HAULING, DUMPING, SPREADING AND COMPACTING. TWO-MILE HAUL INCLUDED IN UNIT PRICE. FOR ADDITONAL HAUL MILES USE CODE 3112.</v>
          </cell>
        </row>
        <row r="74">
          <cell r="A74" t="str">
            <v>3104</v>
          </cell>
          <cell r="B74" t="str">
            <v>BACKFILL (GRANULAR)</v>
          </cell>
          <cell r="C74" t="str">
            <v>CY</v>
          </cell>
          <cell r="D74">
            <v>15.75</v>
          </cell>
          <cell r="E74" t="str">
            <v>A GRANULAR MATERIAL USED IN SELECT AREAS WHERE STRUCTURAL BACKFILL IS REQUIRED. UNIT PRICE INCLUDES HAULING, DUMPING AND PLACING.</v>
          </cell>
        </row>
        <row r="75">
          <cell r="A75" t="str">
            <v>3105</v>
          </cell>
          <cell r="B75" t="str">
            <v>EXCAVATION AND BACKFILL (SMALL UNCLASSIFIED)</v>
          </cell>
          <cell r="C75" t="str">
            <v>CY</v>
          </cell>
          <cell r="D75">
            <v>12</v>
          </cell>
          <cell r="E75" t="str">
            <v>COST INCLUDES ALL EQUIPMENT, LABOR AND INCIDENTALS NECESSARY FOR EXCAVATING MATERIAL AROUND SMALL STRUCTURES SUCH AS MANHOLES, PIPES, ETC., AND BACKFILLING WITH UNCLASSIFIED MATERIALS; SEE CODE 3027.</v>
          </cell>
        </row>
        <row r="76">
          <cell r="A76" t="str">
            <v>3106</v>
          </cell>
          <cell r="B76" t="str">
            <v>ROCKFILL (ALTERNATE TO UNCLASSIFIED FILL)</v>
          </cell>
          <cell r="C76" t="str">
            <v>CY</v>
          </cell>
          <cell r="D76">
            <v>7.5</v>
          </cell>
          <cell r="E76" t="str">
            <v>LOCALLY AVAILABLE MATERIAL USED AS UNCLASSIFIED FILL IN AREAS WHERE OTHER FILL IS NOT READILY AVAILABLE, IN PLACE INCLUDING COST OF MATERIAL, HAULING AND PLACING.</v>
          </cell>
        </row>
        <row r="77">
          <cell r="A77" t="str">
            <v>3107</v>
          </cell>
          <cell r="B77" t="str">
            <v>GRADING (SUBGRADE SHAPING)</v>
          </cell>
          <cell r="C77" t="str">
            <v>SY</v>
          </cell>
          <cell r="D77">
            <v>0.03</v>
          </cell>
          <cell r="E77" t="str">
            <v>ALL EQUIPMENT AND LABOR NECESSARY TO GRADE AND SHAPE ROADBED, NO MATERIAL IS INCLUDED IN THIS UNIT PRICE.</v>
          </cell>
        </row>
        <row r="78">
          <cell r="A78" t="str">
            <v>3108</v>
          </cell>
          <cell r="B78" t="str">
            <v>SCARIFYING</v>
          </cell>
          <cell r="C78" t="str">
            <v>SY</v>
          </cell>
          <cell r="D78">
            <v>0.04</v>
          </cell>
          <cell r="E78" t="str">
            <v>COST OF ALL EQUIPMENT AND LABOR NECESSARY TO SCARIFY THE ROADBED. WORK CONSISTS OF LOOSENING THE ROADBED SURFACING WITH A DISK OR A MACHINE WITH TINES TO A DEPTH OF 4 TO 6 INCHES.</v>
          </cell>
        </row>
        <row r="79">
          <cell r="A79" t="str">
            <v>3109</v>
          </cell>
          <cell r="B79" t="str">
            <v>DITCH CLEANING AND SHAPING</v>
          </cell>
          <cell r="C79" t="str">
            <v>LF</v>
          </cell>
          <cell r="D79">
            <v>0.25</v>
          </cell>
          <cell r="E79" t="str">
            <v>COST OF ALL EQUIPMENT AND LABOR NECESSARY TO CLEAN ROADSIDE DITCHES USING GRADALL/EXCAVATOR AND DUMP TRUCK TO REMOVE MATERIAL FROM WORK SITE. PAYMENT BASED ON PER LINEAR FOOT OF DITCH WITH NO ALLOWANCE FOR MULTIPLE PASSES.</v>
          </cell>
        </row>
        <row r="80">
          <cell r="A80" t="str">
            <v>3111</v>
          </cell>
          <cell r="B80" t="str">
            <v>HAUL, ADDITIONAL TON MILE</v>
          </cell>
          <cell r="C80" t="str">
            <v>TN</v>
          </cell>
          <cell r="D80">
            <v>0.13</v>
          </cell>
          <cell r="E80" t="str">
            <v>HAUL MATERIAL ONE WAY FROM SOURCE TO REPAIR SITE.</v>
          </cell>
        </row>
        <row r="81">
          <cell r="A81" t="str">
            <v>3112</v>
          </cell>
          <cell r="B81" t="str">
            <v>HAUL, ADDITIONAL YARD MILE</v>
          </cell>
          <cell r="C81" t="str">
            <v>CY</v>
          </cell>
          <cell r="D81">
            <v>0.18</v>
          </cell>
          <cell r="E81" t="str">
            <v>SAME AS CODE 3111 EXCEPT MEASURED IN CUBIC YARDS.</v>
          </cell>
        </row>
        <row r="82">
          <cell r="A82" t="str">
            <v>3113</v>
          </cell>
          <cell r="B82" t="str">
            <v>DITCH GRADING AND PULLING</v>
          </cell>
          <cell r="C82" t="str">
            <v>LF</v>
          </cell>
          <cell r="D82">
            <v>0.06</v>
          </cell>
          <cell r="E82" t="str">
            <v>COST INCLUDES ALL EQUIPMENT (ROADGRADER) AND LABOR TO CLEAN DITCHES, PAID PER LINEAR FOOT, INCLUDING BOTH DITCHES (EACH SIDE OF ROAD). PRICE INCLUDES: THREE (3) PASSES PER DITCH AND REWORKING ROAD SURFACE.</v>
          </cell>
        </row>
        <row r="83">
          <cell r="A83" t="str">
            <v>3180</v>
          </cell>
          <cell r="B83" t="str">
            <v>CONCRETE CURB AND GUTTER</v>
          </cell>
          <cell r="C83" t="str">
            <v>LF</v>
          </cell>
          <cell r="D83">
            <v>16</v>
          </cell>
          <cell r="E83" t="str">
            <v>Placement of curb and gutter including forming, finishing and joint material.</v>
          </cell>
        </row>
        <row r="84">
          <cell r="A84" t="str">
            <v>3199</v>
          </cell>
          <cell r="B84" t="str">
            <v>CHIP AND SEAL (SINGLE)</v>
          </cell>
          <cell r="C84" t="str">
            <v>SY</v>
          </cell>
          <cell r="D84">
            <v>1.2</v>
          </cell>
          <cell r="E84" t="str">
            <v>WORK CONSISTS OF TREATING AN EXISTING BITUMINOUS SURFACE WITH AN APPLICATION OF ASPHALTIC BINDER WITH A LAYER OF FINE AGGREGATE SUCH AS PEA GRAVEL OR CRUSHED STONE. COST INCLUDES ALL EQUIPMENT, MATERIAL, LABOR AND ANY INCIDENTALS, IN PLACE.</v>
          </cell>
        </row>
        <row r="85">
          <cell r="A85" t="str">
            <v>3201</v>
          </cell>
          <cell r="B85" t="str">
            <v>CHIP AND SEAL (DOUBLE)</v>
          </cell>
          <cell r="C85" t="str">
            <v>SY</v>
          </cell>
          <cell r="D85">
            <v>2.1</v>
          </cell>
          <cell r="E85" t="str">
            <v>SAME AS CODE 3200, EXCEPT DOUBLE APPLICATION. EXPLAIN NEED FOR DOUBLE APPLICATION IN COMMENT SECTION OR NARRATIVE.</v>
          </cell>
        </row>
        <row r="86">
          <cell r="A86" t="str">
            <v>3202</v>
          </cell>
          <cell r="B86" t="str">
            <v>AGGREGATE BASE (UNDER BITUMINOUS SURFACE OR CONCRETE PAVEMENT)</v>
          </cell>
          <cell r="C86" t="str">
            <v>TN</v>
          </cell>
          <cell r="D86">
            <v>13.5</v>
          </cell>
          <cell r="E86" t="str">
            <v>WORK CONSISTS OF A PLANT MIXTURE OF SAND AND CRUSHED STONE AND WATER NECESSARY TO OBTAIN COMPACTION AND PLACED ON A PREPARED SUBGRADE. COST INCLUDES ALL EQUIPMENT, MATERIAL, LABOR AND INCIDENTALS TO COMPLETE THE WORK.</v>
          </cell>
        </row>
        <row r="87">
          <cell r="A87" t="str">
            <v>3203</v>
          </cell>
          <cell r="B87" t="str">
            <v>AGGREGATE BASE COURSE (UNDER BITUMINOUS OR CONCRETE PAVEMENT)</v>
          </cell>
          <cell r="C87" t="str">
            <v>CY</v>
          </cell>
          <cell r="D87">
            <v>18.9</v>
          </cell>
          <cell r="E87" t="str">
            <v>SAME AS CODE 3202, EXCEPT MEASURED BY CUBIC YARDS.</v>
          </cell>
        </row>
        <row r="88">
          <cell r="A88" t="str">
            <v>3204</v>
          </cell>
          <cell r="B88" t="str">
            <v>ASPHALTIC CONCRETE RESURFACING (SY/INCH) HOT MIX</v>
          </cell>
          <cell r="C88" t="str">
            <v>SY/IN</v>
          </cell>
          <cell r="D88">
            <v>2</v>
          </cell>
          <cell r="E88" t="str">
            <v>WORK CONSISTS OF PLACING A HOT MIXTURE OF ASPHALT AND AGGREGATE BY MACHINE OVER AN EXISTING ASPHALT SURFACE. COST INCLUDES ALL EQUIPMENT, MATERIAL, LABOR AND INCIDENTALS TO COMPLETE THE WORK.</v>
          </cell>
        </row>
        <row r="89">
          <cell r="A89" t="str">
            <v>3205</v>
          </cell>
          <cell r="B89" t="str">
            <v>BITUMINOUS BASE COURSE (HOT MIX)</v>
          </cell>
          <cell r="C89" t="str">
            <v>TN</v>
          </cell>
          <cell r="D89">
            <v>28</v>
          </cell>
          <cell r="E89" t="str">
            <v>WORK CONSISTS OF MACHINE PLACEMENT OF A MIXTURE OF BITUMINOUS AND AGGREGATE MATERIAL ON A PREPARED SUBGRADE OR AN AGGREGATE BASE. COST INCLUDES ALL EQUIPMENT, MATERIAL, LABOR AND INCIDENTAL COST TO COMPLETE THE WORK IN PLACE.</v>
          </cell>
        </row>
        <row r="90">
          <cell r="A90" t="str">
            <v>3206</v>
          </cell>
          <cell r="B90" t="str">
            <v>BITUMINOUS SURFACE COURSE (HOT MIX)</v>
          </cell>
          <cell r="C90" t="str">
            <v>TN</v>
          </cell>
          <cell r="D90">
            <v>27.1</v>
          </cell>
          <cell r="E90" t="str">
            <v>WORK CONSISTS OF MACHINE PLACING A MIXTURE OF BITUMINOUS MATERIAL AND AGGREGATE OVER AN EXISTING BITUMINOUS SURFACE OR AS A SURFACE COURSE OVER NEWLY PLACED BASE COURSE. COST INCLUDES ALL EQUIPMENT, MATERIAL, LABOR AND ANY INCIDENTALS TO COMPLETE THE WORK</v>
          </cell>
        </row>
        <row r="91">
          <cell r="A91" t="str">
            <v>3207</v>
          </cell>
          <cell r="B91" t="str">
            <v>ASPHALTIC CONCRETE BASE COURSE (HOT MIX)</v>
          </cell>
          <cell r="C91" t="str">
            <v>TN</v>
          </cell>
          <cell r="D91">
            <v>29.8</v>
          </cell>
          <cell r="E91" t="str">
            <v>WORK CONSISTS OF MACHINE PLACEMENT OF A MIXTURE OF ASPHALT CEMENT AND AGGREGATE MATERIAL ON A PREPARED AGGREGATE BASE. COST INCLUDES ALL EQUIPMENT, MATERIALS, LABOR, COMPACTION AND ALL INCIDENTALS TO COMPLETE THE WORK IN PLACE.</v>
          </cell>
        </row>
        <row r="92">
          <cell r="A92" t="str">
            <v>3208</v>
          </cell>
          <cell r="B92" t="str">
            <v>ASPHALTIC CONCRETE SURFACE COURSE (HOT MIX)</v>
          </cell>
          <cell r="C92" t="str">
            <v>TN</v>
          </cell>
          <cell r="D92">
            <v>28.75</v>
          </cell>
          <cell r="E92" t="str">
            <v>WORK CONSISTS OF MACHINE PLACEMENT OF A MIXTURE OF ASPHALT CEMENT AND AGGREGATE MATERIAL ON AN ASPHALTIC CONCRETE BASE COURSE. UNIT PRICE INCLUDES ALL EQUIPMENT, MATERIAL, LABOR AND ANY INCIDENTAL COST TO COMPLETE THE WORK IN PLACE.</v>
          </cell>
        </row>
        <row r="93">
          <cell r="A93" t="str">
            <v>3209</v>
          </cell>
          <cell r="B93" t="str">
            <v>BITUMINOUS COLD PATCH REPAIR (UNIT PRICE INCLUDES ALL EQUIP., MATERIAL &amp; LABOR)</v>
          </cell>
          <cell r="C93" t="str">
            <v>SY/IN</v>
          </cell>
          <cell r="D93">
            <v>4.5</v>
          </cell>
          <cell r="E93" t="str">
            <v>WORK CONSISTS OF PLACING A MIXTURE OF BITUMINOUS BINDER AND AGGREGATE MATERIAL IN POTHOLES AND OTHER DAMAGED SMALL AREAS OF PAVED SURFACING. USUALLY CONSIDERED AS MAINTENANCE REPAIR, BUT MAY BE ELIGIBLE IF DAMAGE IS EXTENSIVE, ($1,000 SITE MINIMUM APPLIES</v>
          </cell>
        </row>
        <row r="94">
          <cell r="A94" t="str">
            <v>3211</v>
          </cell>
          <cell r="B94" t="str">
            <v>BITUMINOUS PAVEMENT REMOVAL</v>
          </cell>
          <cell r="C94" t="str">
            <v>SY</v>
          </cell>
          <cell r="D94">
            <v>2</v>
          </cell>
          <cell r="E94" t="str">
            <v>REMOVE AND DISPOSE OF ASPHALTIC CONCRETE OR PLANT MIX BITUMINOUS PAVEMENT (10 MILE ROUND TRIP).</v>
          </cell>
        </row>
        <row r="95">
          <cell r="A95" t="str">
            <v>3212</v>
          </cell>
          <cell r="B95" t="str">
            <v>CONCRETE PAVEMENT REMOVAL</v>
          </cell>
          <cell r="C95" t="str">
            <v>SY</v>
          </cell>
          <cell r="D95">
            <v>4</v>
          </cell>
          <cell r="E95" t="str">
            <v>REMOVE AND DISPOSE OF PORTLAND CEMENT CONCRETE PAVEMENT. PRICE INCLUDES ALL COST RELATED TO REMOVAL AND DISPOSING OF CONCRETE PAVEMENT, INCLUDING A 10 MILE ROUND TRIP HAUL.</v>
          </cell>
        </row>
        <row r="96">
          <cell r="A96" t="str">
            <v>3301</v>
          </cell>
          <cell r="B96" t="str">
            <v>CONCRETE SIDEWALK (4 INCH)</v>
          </cell>
          <cell r="C96" t="str">
            <v>SF</v>
          </cell>
          <cell r="D96">
            <v>3.4</v>
          </cell>
          <cell r="E96" t="str">
            <v>UNIT PRICE INCLUDES ALL EQUIPMENT, MATERIAL, LABOR INCLUDING FORMING, FINISHING, JOINT MATERIAL, WIRE MESH AND ANY INCIDENTAL COST TO COMPLETE THE WORK, IN PLACE.</v>
          </cell>
        </row>
        <row r="97">
          <cell r="A97" t="str">
            <v>3302</v>
          </cell>
          <cell r="B97" t="str">
            <v>CONCRETE SIDEWALK REMOVAL</v>
          </cell>
          <cell r="C97" t="str">
            <v>SF</v>
          </cell>
          <cell r="D97">
            <v>0.7</v>
          </cell>
          <cell r="E97" t="str">
            <v>REMOVE AND DISPOSE OF CONCRETE SIDEWALK. UNIT PRICE COVERS ALL COST RELATED TO REMOVING AND DISPOSING OF CONCRETE SIDEWALK, INCLUDING A 10 MILE ROUND TRIP HAUL. ADDITIONAL HAUL DISTANCE SHOULD BE COVERED UNDER CODE 3102 OR 3102.</v>
          </cell>
        </row>
        <row r="98">
          <cell r="A98" t="str">
            <v>3303</v>
          </cell>
          <cell r="B98" t="str">
            <v>CONCRETE CURB AND GUTTER</v>
          </cell>
          <cell r="C98" t="str">
            <v>LF</v>
          </cell>
          <cell r="D98">
            <v>16</v>
          </cell>
          <cell r="E98" t="str">
            <v>WORK CONSISTS OF EXCAVATING, PLACING FORMS, CONCRETE, JOINT MATERIAL AND FINISHING. UNIT PRICE COVERS ALL EQUIPMENT, LABOR, MATERIAL AND ANY INCIDENTAL COSTS TO COMPLETE THE WORK IN PLACE.</v>
          </cell>
        </row>
        <row r="99">
          <cell r="A99" t="str">
            <v>3304</v>
          </cell>
          <cell r="B99" t="str">
            <v>CONCRETE CURB AND GUTTER REMOVAL</v>
          </cell>
          <cell r="C99" t="str">
            <v>LF</v>
          </cell>
          <cell r="D99">
            <v>3.6</v>
          </cell>
          <cell r="E99" t="str">
            <v>WORK CONSISTS OF BREAKING UP CONCRETE, LOADING AND HAULING TO AN APPROVED DISPOSAL SITE INCLUDING A 10 MILE ROUND TRIP HAUL. ADDITIONAL HAUL DISTANCE SHOULD BE COVERED UNDER CODE 3101 OR 3102.</v>
          </cell>
        </row>
        <row r="100">
          <cell r="A100" t="str">
            <v>3305</v>
          </cell>
          <cell r="B100" t="str">
            <v>CONCRETE PAYMENT, REINFORCED</v>
          </cell>
          <cell r="C100" t="str">
            <v>CY</v>
          </cell>
          <cell r="D100">
            <v>150</v>
          </cell>
          <cell r="E100" t="str">
            <v>WORK CONSISTS OF PLACING PORTLAND CEMENT CONCRETE ON A PREPARED BASE, PLACING REINFORCEMENT, FINISHING, CURING AND SAW CUTTING OF JOINTS. UNIT PRICE COVERS COST OF ALL EQUIPMENT, LABOR, MATERIAL AND ANY INCIDENTAL COSTS TO COMPLETE THE WORK IN PLACE.</v>
          </cell>
        </row>
        <row r="101">
          <cell r="A101" t="str">
            <v>3306</v>
          </cell>
          <cell r="B101" t="str">
            <v>CONCRETE PAVEMENT, NON-REINFORCED</v>
          </cell>
          <cell r="C101" t="str">
            <v>CY</v>
          </cell>
          <cell r="D101">
            <v>135</v>
          </cell>
          <cell r="E101" t="str">
            <v>SAME AS CODE 3305, EXCEPT NON-REINFORCED.</v>
          </cell>
        </row>
        <row r="102">
          <cell r="A102" t="str">
            <v>3398</v>
          </cell>
          <cell r="B102" t="str">
            <v>CONCRETE, CLASS B</v>
          </cell>
          <cell r="C102" t="str">
            <v>CY</v>
          </cell>
          <cell r="D102">
            <v>250</v>
          </cell>
          <cell r="E102" t="str">
            <v>SAME AS CODE 3399 EXCEPT MINIMAL AMOUNT OF FORMING REQUIRED.</v>
          </cell>
        </row>
        <row r="103">
          <cell r="A103" t="str">
            <v>3399</v>
          </cell>
          <cell r="B103" t="str">
            <v>CONCRETE, CLASS X </v>
          </cell>
          <cell r="C103" t="str">
            <v>CY</v>
          </cell>
          <cell r="D103">
            <v>350</v>
          </cell>
          <cell r="E103" t="str">
            <v>WORK CONSISTS OF EXCAVATION, PLACING AND REMOVING FORMS, CONCRETE AND REINFORCING STEEL. USED WHEN EXTENSIVE FORMING IS REQUIRED. COSTS INCLUDES ALL EQUIPMENT, LABOR, MATERIAL AND ANY INCIDENTAL COST TO COMPLETE THE WORK, IN PLACE.</v>
          </cell>
        </row>
        <row r="104">
          <cell r="A104" t="str">
            <v>3401</v>
          </cell>
          <cell r="B104" t="str">
            <v>CONCRETE RETAINING WALL (VARIABLE THICKNESS) INCLUDES STEEL</v>
          </cell>
          <cell r="C104" t="str">
            <v>CY</v>
          </cell>
          <cell r="D104">
            <v>310</v>
          </cell>
          <cell r="E104" t="str">
            <v>WORK CONSISTS OF PLACING AND REMOVING FORMS, PLACING CONCRETE AND REINFORCING STEEL AND ANY NECESSARY FINISHING. UNIT PRICE INCLUDES ALL EQUIPMENT, LABOR, MATERIAL AND ANY INCIDENTAL COSTS TO COMPLETE THE WORK IN PLACE.</v>
          </cell>
        </row>
        <row r="105">
          <cell r="A105" t="str">
            <v>3402</v>
          </cell>
          <cell r="B105" t="str">
            <v>CONCRETE BOX CULVERT, IN PLACE (INCLUDES STEEL)</v>
          </cell>
          <cell r="C105" t="str">
            <v>CY</v>
          </cell>
          <cell r="D105">
            <v>345</v>
          </cell>
          <cell r="E105" t="str">
            <v>WORK CONSISTS OF PLACING AND REMOVING FORMS, PLACING CONCRETE AND REINFORCING STEEL. UNIT PRICE INCLUDES ALL EQUIPMENT, LABOR, MATERIAL AND ANY INCIDENTAL COSTS TO COMPLETE THE WORK IN PLACE.</v>
          </cell>
        </row>
        <row r="106">
          <cell r="A106" t="str">
            <v>3403</v>
          </cell>
          <cell r="B106" t="str">
            <v>BRIDGE, STEEL GIRDER WITH CONCRETE DECK</v>
          </cell>
          <cell r="C106" t="str">
            <v>SF</v>
          </cell>
          <cell r="D106">
            <v>55</v>
          </cell>
          <cell r="E106" t="str">
            <v>WORK CONSISTS OF ALL EXCAVATION FOR FOOTING, PIERS, ABUTMENTS, PLACING AND REMOVING FORMS, PLACING CONCRETE AND REINFORCING STEEL, BOTH SUBSTRUCTURE AND SUPERSTRUCTURE, PLACING STEEL GIRDERS, FINISHING ALL CONCRETE AND CONSTRUCT BRIDGE HANDRAIL. </v>
          </cell>
        </row>
        <row r="107">
          <cell r="A107" t="str">
            <v>3404</v>
          </cell>
          <cell r="B107" t="str">
            <v>BRIDGE, PRESTRESSED CONCRETE 1-GIRDER</v>
          </cell>
          <cell r="C107" t="str">
            <v>SF</v>
          </cell>
          <cell r="D107">
            <v>50</v>
          </cell>
          <cell r="E107" t="str">
            <v>SAME AS CODE 3403; EXCEPT PRE-CAST, PRE-STRESSED CONCRETE I-GIRDERS AND PANELS. NOTE COST CODES 3404 &amp; 3403 UNIT PRICE INCLUDES ALL EQUIPMENT, LABOR, MATERIAL &amp; INCIDENTAL WORK NECESSARY TO COMPLETE THE WORK.</v>
          </cell>
        </row>
        <row r="108">
          <cell r="A108" t="str">
            <v>3405</v>
          </cell>
          <cell r="B108" t="str">
            <v>BRIDGE, GIRDERS AND CONCRETE DECK (ON EXISTING SUBSTRUCTURE)</v>
          </cell>
          <cell r="C108" t="str">
            <v>SF</v>
          </cell>
          <cell r="D108">
            <v>35</v>
          </cell>
          <cell r="E108" t="str">
            <v>WORK CONSISTS OF PLACING GIRDERS, PLACE AND REMOVE FORMS FOR DECK, PLACE AND FINISH CONCRETE DECK INCLUDING REINFORCING STEEL. CONSTRUCT BRIDGE RAIL. UNIT PRICE INCLUDES ALL EQUIPMENT, LABOR, MATERIAL AND INCIDENTAL WORK NECESSARY TO COMPLETE THE WORK IN </v>
          </cell>
        </row>
        <row r="109">
          <cell r="A109" t="str">
            <v>3406</v>
          </cell>
          <cell r="B109" t="str">
            <v>CONCRETE BRIDGE AND BOX CULVERT REMOVAL, DECK SURFACE</v>
          </cell>
          <cell r="C109" t="str">
            <v>SF</v>
          </cell>
          <cell r="D109">
            <v>5</v>
          </cell>
          <cell r="E109" t="str">
            <v>WORK CONSISTS OF REMOVING CONCRETE STRUCTURES AND DISPOSING OF ALL MATERIAL AT AN APPROVED SITE. ALL SUBSTRUCTURE UNITS SHALL BE REMOVED TO AN ELEVATION 2 FEET BELOW THE FINISHED GROUND LINE OR STREAMBED. UNIT PRICE INCLUDES ALL EQUIPMENT, LABOR, MATERIAL</v>
          </cell>
        </row>
        <row r="110">
          <cell r="A110" t="str">
            <v>3407</v>
          </cell>
          <cell r="B110" t="str">
            <v>BRIDGE, TIMBER WITH STEEL I-GIRDER REMOVAL</v>
          </cell>
          <cell r="C110" t="str">
            <v>SF</v>
          </cell>
          <cell r="D110">
            <v>2.25</v>
          </cell>
          <cell r="E110" t="str">
            <v>SAME AS CODE 3406, EXCEPT TIMBER PILING, ABUTMENTS, WINGWALLS AND DECK</v>
          </cell>
        </row>
        <row r="111">
          <cell r="A111" t="str">
            <v>3408</v>
          </cell>
          <cell r="B111" t="str">
            <v>CONCRETE AND MASONRY REMOVAL</v>
          </cell>
          <cell r="C111" t="str">
            <v>CY</v>
          </cell>
          <cell r="D111">
            <v>45</v>
          </cell>
          <cell r="E111" t="str">
            <v>BREAK-UP CONCRETE OR MASONRY, LOAD AND HAUL TO APPROVED DISPOSAL SITE. UNIT PRICE INCLUDES ALL EQUIPMENT, LABOR AND ANY INCIDENTAL COST TO COMPLETE THE WORK. (10 MILE ROUND TRIP INCLUDED.)</v>
          </cell>
        </row>
        <row r="112">
          <cell r="A112" t="str">
            <v>3409</v>
          </cell>
          <cell r="B112" t="str">
            <v>BRIDGE, TREATED TIMBER (IN PLACE)</v>
          </cell>
          <cell r="C112" t="str">
            <v>SF</v>
          </cell>
          <cell r="D112">
            <v>29</v>
          </cell>
          <cell r="E112" t="str">
            <v>CONSTRUCT TIMBER BRIDGE INCLUDING PILING, BACKWALLS, WINGWALLS AND DECK. UNIT PRICE INCLUDES ALL EQUIPMENT, LABOR, MATERIAL AND ANY INCIDENTAL COST TO COMPLETE THE WORK IN PLACE. MEASURED BY SURFACE AREA OF DECK.</v>
          </cell>
        </row>
        <row r="113">
          <cell r="A113" t="str">
            <v>3413</v>
          </cell>
          <cell r="B113" t="str">
            <v>BRIDGE RAILING (APPROACH)</v>
          </cell>
          <cell r="C113" t="str">
            <v>LF</v>
          </cell>
          <cell r="D113">
            <v>18</v>
          </cell>
          <cell r="E113" t="str">
            <v>WORK CONSISTS OF DRIVING WOOD OR STEEL POSTS, ATTACHING STEEL BEAMS TO POSTS. CONSTRUCT END SECTION AND ATTACH GUARDRAIL TO BRIDGE END. UNIT PRICE INCLUDES ALL EQUIPMENT, LABOR, MATERIAL AND ANY INCIDENTAL COST TO COMPLETE THE WORK IN PLACE.</v>
          </cell>
        </row>
        <row r="114">
          <cell r="A114" t="str">
            <v>3414</v>
          </cell>
          <cell r="B114" t="str">
            <v>BRIDGE RAILING (ON STRUCTURE)</v>
          </cell>
          <cell r="C114" t="str">
            <v>LF</v>
          </cell>
          <cell r="D114">
            <v>40</v>
          </cell>
          <cell r="E114" t="str">
            <v>WORK CONSISTS OF INSTALLING EITHER CONCRETE OR STEEL BRIDGE RAILING DEPENDING ON DESIGN OF BRIDGE. UNIT PRICE INCLUDES ALL EQUIPMENT, LABOR, MATERIAL AND ANY OTHER INCIDENTAL COSTS TO COMPLETE THE WORK IN PLACE.</v>
          </cell>
        </row>
        <row r="115">
          <cell r="A115" t="str">
            <v>3415</v>
          </cell>
          <cell r="B115" t="str">
            <v>PILING, FURNISH AND DRIVE (TREATED TIMBER)</v>
          </cell>
          <cell r="C115" t="str">
            <v>LF</v>
          </cell>
          <cell r="D115">
            <v>20</v>
          </cell>
          <cell r="E115" t="str">
            <v>WORK CONSISTS OF USING TIMBER PILING FOR BRIDGE ABUTMENTS, INTERMEDIATE BENTS, WINGWALLS, RETAINING WALLS, ETC.  UNIT PRICE INCLUDES COST OF ALL EQUIPMENT, LABOR, MATERIAL AND ANY INCIDENTAL COST TO COMPLETE THE WORK IN PLACE.</v>
          </cell>
        </row>
        <row r="116">
          <cell r="A116" t="str">
            <v>3416</v>
          </cell>
          <cell r="B116" t="str">
            <v>PILING (H-BEAM) FURNISH AND DRIVE</v>
          </cell>
          <cell r="C116" t="str">
            <v>LF</v>
          </cell>
          <cell r="D116">
            <v>25.25</v>
          </cell>
          <cell r="E116" t="str">
            <v>H-PILING USED FOR BRIDGE ABUTMENTS, WINGWALLS, INTERMEDIATE BENTS, RETAINING WALLS, ETC. UNIT PRICE INCLUDES ALL EQUIPMENT, LABOR, MATERIAL AND ANY INCIDENTAL COSTS TO COMPLETE THE WORK IN PLACE.</v>
          </cell>
        </row>
        <row r="117">
          <cell r="A117" t="str">
            <v>3417</v>
          </cell>
          <cell r="B117" t="str">
            <v>PILING (STEEL SHEET) FURNISH AND DRIVE</v>
          </cell>
          <cell r="C117" t="str">
            <v>SF</v>
          </cell>
          <cell r="D117">
            <v>13</v>
          </cell>
          <cell r="E117" t="str">
            <v>SHEET PILING USED FOR BRIDGE BACKWALLS, WINGWALLS, PROTECTIVE SHORING FOR TRENCHING, RETAINING WALLS, STABILIZE RIVER BANKS, ETC.  UNIT PRICE INCLUDES ALL EQUIPMENT, LABOR, MATERIAL AND ANY INCIDENTAL COST TO COMPLETE THE WORK IN PLACE.</v>
          </cell>
        </row>
        <row r="118">
          <cell r="A118" t="str">
            <v>3418</v>
          </cell>
          <cell r="B118" t="str">
            <v>EXCAVATION, STRUCTURAL</v>
          </cell>
          <cell r="C118" t="str">
            <v>CY</v>
          </cell>
          <cell r="D118">
            <v>15</v>
          </cell>
          <cell r="E118" t="str">
            <v>EXCAVATION FOR FOOTINGS SUCH AS BRIDGES, RETAINING WALLS, MANHOLES, DROP INLETS, ETC. USUALLY SMALL QUANTITIES AND MAY INCLUDE ROCK AND SOME HAND EXCAVATION. UNIT PRICE INCLUDES ALL EQUIPMENT, LABOR, MATERIAL AND ANY INCIDENTAL COST TO COMPLETE THE WORK.</v>
          </cell>
        </row>
        <row r="119">
          <cell r="A119" t="str">
            <v>3419</v>
          </cell>
          <cell r="B119" t="str">
            <v>BRIDGE FALSEWORK</v>
          </cell>
          <cell r="C119" t="str">
            <v>LS</v>
          </cell>
          <cell r="E119" t="str">
            <v>FRAMEWORK USED FOR SUPPORTING A STRUCTURE (BRIDGE) UNDER CONSTRUCTION OR REPAIR. UNIT PRICE INCLUDES CONSTRUCTION OF FRAMEWORK INCLUDING ALL EQUIPMENT, LABOR, MATERIAL AND ANY INCIDENTAL COST TO COMPLETE THE WORK IN PLACE. INCLUDES REMOVAL OF FALSEWORK.</v>
          </cell>
        </row>
        <row r="120">
          <cell r="A120" t="str">
            <v>3420</v>
          </cell>
          <cell r="B120" t="str">
            <v>EXCAVATION OF ROCK AND HAUL</v>
          </cell>
          <cell r="C120" t="str">
            <v>CY</v>
          </cell>
          <cell r="D120">
            <v>15</v>
          </cell>
          <cell r="E120" t="str">
            <v>WORK CONSISTS OF EXCAVATING ROCK BY USE OF A RIPPER. UNIT PRICE INCLUDES REMOVAL OF EXCAVATED MATERIAL, IF REQUIRED, ALL EQUIPMENT, LABOR, MATERIAL AND ANY INCIDENTAL COST TO COMPLETE THE WORK.</v>
          </cell>
        </row>
        <row r="121">
          <cell r="A121" t="str">
            <v>3421</v>
          </cell>
          <cell r="B121" t="str">
            <v>BACKFILL AND COMPLACT, STRUCTURAL</v>
          </cell>
          <cell r="C121" t="str">
            <v>CY</v>
          </cell>
          <cell r="D121">
            <v>12</v>
          </cell>
          <cell r="E121" t="str">
            <v>WORK CONSISTS OF PLACING AND COMPACTING MATERIAL BEHIND BRIDGE ABUTMENTS, WINGWALLS, RETAINING WALLS AND VARIOUS OTHER STRUCTURES. UNIT PRICE INCLUDES ALL EQUIPMENT, LABOR AND MATERIAL INCLUDING ANY INCIDENTAL COST TO COMPLETE THE WORK IN PLACE.</v>
          </cell>
        </row>
        <row r="122">
          <cell r="A122" t="str">
            <v>3422</v>
          </cell>
          <cell r="B122" t="str">
            <v>BEDDING MATERIAL (SELECT GRANULAR)</v>
          </cell>
          <cell r="C122" t="str">
            <v>CY</v>
          </cell>
          <cell r="D122">
            <v>18</v>
          </cell>
          <cell r="E122" t="str">
            <v>WORK CONSISTS OF PLACING BEDDING MATERIAL SUCH AS SAND OR FINE AGGREGATE UNDER AND AROUND WATER, SEWER AND GAS LINES, CONDUIT, ETC.  UNIT PRICE INCLUDES ALL EQUIPMENT, LABOR, MATERIAL AND ANY OTHER INCIDENTAL COST TO COMPLETE THE WORK IN PLACE.</v>
          </cell>
        </row>
        <row r="123">
          <cell r="A123" t="str">
            <v>3423</v>
          </cell>
          <cell r="B123" t="str">
            <v>TREATED TIMBER (IN PLACE)</v>
          </cell>
          <cell r="C123" t="str">
            <v>MBF</v>
          </cell>
          <cell r="D123">
            <v>2000</v>
          </cell>
          <cell r="E123" t="str">
            <v>CONSTRUCTION CONSISTS OF REPAIRING OR REPLACING BACKWALLS, WINGWALLS, BRIDGE DECKING AND RETAINING WALLS, ETC. PRICE INCLUDES ALL EQUIPMENT , LABOR, MATERIAL AND ANY INCIDENTAL COSTS TO COMPLETE THE WORK, IN PLACE.</v>
          </cell>
        </row>
        <row r="124">
          <cell r="A124" t="str">
            <v>3424</v>
          </cell>
          <cell r="B124" t="str">
            <v>TREATED TIMBER (MATERIAL ONLY)</v>
          </cell>
          <cell r="C124" t="str">
            <v>MBF</v>
          </cell>
          <cell r="D124">
            <v>1150</v>
          </cell>
          <cell r="E124" t="str">
            <v>DELIVERED TO JOB SITE.</v>
          </cell>
        </row>
        <row r="125">
          <cell r="A125" t="str">
            <v>3425</v>
          </cell>
          <cell r="B125" t="str">
            <v>BRIDGE, STEEL AND TIMBER</v>
          </cell>
          <cell r="C125" t="str">
            <v>SF</v>
          </cell>
          <cell r="D125">
            <v>39</v>
          </cell>
          <cell r="E125" t="str">
            <v>WORK CONSISTS OF CONSTRUCTING BRIDGE USING STEEL PILING AND I-GIRDERS WITH TIMBER BACKWALLS, WINGWALLS AND DECK. PRICE INCLUDES ALL EQUIPMENT, LABOR, MATERIAL AND ANY INCIDENTAL COST TO COMPLETE THE WORK, IN PLACE. (MEASURED BY SQUARE FOOT OF DECK SURFACE</v>
          </cell>
        </row>
        <row r="126">
          <cell r="A126" t="str">
            <v>3500</v>
          </cell>
          <cell r="B126" t="str">
            <v>SLOPE PROTECTION, RIP RAP (PLACED)</v>
          </cell>
          <cell r="C126" t="str">
            <v>CY</v>
          </cell>
          <cell r="D126">
            <v>30</v>
          </cell>
          <cell r="E126" t="str">
            <v>WORK CONSISTS OF DUMPING RIP RAP (4-12 INCHES) AND THEN HAND PLACING IN LOCATIONS SUCH AS BRIDGE ABUTMENTS AND OTHER PLACES WHERE IT CANNOT BE MACHINE PLACED OR DUMPED. UNIT PRICE INCLUDES ALL EQUIPMENT, LABOR, MATERIAL AND ANY INCIDENTAL COST TO COMPLETE</v>
          </cell>
        </row>
        <row r="127">
          <cell r="A127" t="str">
            <v>3501</v>
          </cell>
          <cell r="B127" t="str">
            <v>SLOPE PROTECTION, RIP RAP (DUMPED)</v>
          </cell>
          <cell r="C127" t="str">
            <v>CY</v>
          </cell>
          <cell r="D127">
            <v>15</v>
          </cell>
          <cell r="E127" t="str">
            <v>WORK CONSISTS OF DUMPING RIP RAP (4-12 INCHES) TO STABILIZE RIVER BANKS, DRAINAGE DITCH SLOPES, AROUND BRIDGES AND OTHER LOCATIONS TO PREVENT EROSION. UNIT PRICE INCLUDES ALL EQUIPMENT, LABOR, MATERIAL AND ANY INCIDENTAL COST TO COMPLETE THE WORK IN PLACE</v>
          </cell>
        </row>
        <row r="128">
          <cell r="A128" t="str">
            <v>3502</v>
          </cell>
          <cell r="B128" t="str">
            <v>RIP RAP, GROUTED</v>
          </cell>
          <cell r="C128" t="str">
            <v>CY</v>
          </cell>
          <cell r="D128">
            <v>40</v>
          </cell>
          <cell r="E128" t="str">
            <v>WORK CONSISTS OF HAND PLACING OR DUMPING RIP RAP AND APPLYING FLOWABLE GROUT OVER THE RIP RAP TO FILL ALL VOIDS AND CREVICES. UNIT PRICE INCLUDES ALL EQUIPMENT, LABOR, MATERIAL AND OTHER ITEMS NECESSARY TO COMPLETE THE WORK IN PLACE.</v>
          </cell>
        </row>
        <row r="129">
          <cell r="A129" t="str">
            <v>3503</v>
          </cell>
          <cell r="B129" t="str">
            <v>SLOPE PROTECTION, CONCRETE (4 INCHES)</v>
          </cell>
          <cell r="C129" t="str">
            <v>SY</v>
          </cell>
          <cell r="D129">
            <v>30</v>
          </cell>
          <cell r="E129" t="str">
            <v>WORK CONSISTS OF PREPARING A SMOOTH, COMPACTED SLOPE, FORMING, PLACING AND FINISHING CONCRETE APPROXIMATELY 4" THICK. USED AROUND BRIDGE ABUTMENTS AND OTHER LOCATIONS TO PREVENT EROSION. UNIT PRICE INCLUDES ALL EQUIPMENT, LABOR, MATERIAL &amp; OTHER ITEMS NEC</v>
          </cell>
        </row>
        <row r="130">
          <cell r="A130" t="str">
            <v>3504</v>
          </cell>
          <cell r="B130" t="str">
            <v>ROCKWALL</v>
          </cell>
          <cell r="C130" t="str">
            <v>SF</v>
          </cell>
          <cell r="D130">
            <v>12</v>
          </cell>
          <cell r="E130" t="str">
            <v>WORK CONSISTS OF CONSTRUCTING RETAINING WALLS OR DECORATIVE WALLS BY PLACING A CONCRETE FOOTING AND USING MORTAR AND LOCAL STONE TO CONSTRUCT THE WALL. UNIT PRICE INCLUDES ALL EQUIPMENT, LABOR, MATERIAL AND ANY OTHER ITEMS NEEDED TO COMPLETE THE WORK IN P</v>
          </cell>
        </row>
        <row r="131">
          <cell r="A131" t="str">
            <v>3505</v>
          </cell>
          <cell r="B131" t="str">
            <v>GABIONS, IN PLACE (ROCK IN WIRE BASKETS)</v>
          </cell>
          <cell r="C131" t="str">
            <v>CY</v>
          </cell>
          <cell r="D131">
            <v>120</v>
          </cell>
          <cell r="E131" t="str">
            <v>WORK CONSISTS OF FILLING WIRE BASKETS WITH STONE (USUALLY 2' X 4' X 2') TO PREVENT EROSION IN AREAS SUBJECTED TO HIGH BELOCITY WATER. UNIT PRICE INCLUDES ALL EQUIPMENT, LABOR, MATERIAL AND ANY NECESSARY ITEMS TO COMPLETE THE WORK IN PLACE.</v>
          </cell>
        </row>
        <row r="132">
          <cell r="A132" t="str">
            <v>3506</v>
          </cell>
          <cell r="B132" t="str">
            <v>GABIONS, REMOVAL</v>
          </cell>
          <cell r="C132" t="str">
            <v>CY</v>
          </cell>
          <cell r="D132">
            <v>6</v>
          </cell>
          <cell r="E132" t="str">
            <v>WORK CONSISTS OF REMOVING AND DISPOSING OF GABIONS AT AN APPROVED LOCATION, OR REMOVE AND SALVAGE FOR REPLACEMENT. UNIT PRICE INCLUDES ALL EQUIPMENT, LABOR, MATERIAL AND ANY INCIDENTAL COST TO COMPLETE THE WORK IN PLACE.</v>
          </cell>
        </row>
        <row r="133">
          <cell r="A133" t="str">
            <v>3600</v>
          </cell>
          <cell r="B133" t="str">
            <v>SIGNING, PERMANENT (WITH GALVANIZED POSTS)</v>
          </cell>
          <cell r="C133" t="str">
            <v>SF</v>
          </cell>
          <cell r="D133">
            <v>11</v>
          </cell>
          <cell r="E133" t="str">
            <v>WORK CONSISTS OF REPLACING PERMANENT SIGNING. UNIT PRICE INCLUDES ALL EQUIPMENT, LABOR, MATERIAL AND ANY INCIDENTAL ITEMS TO COMPLETE THE WORK IN PLACE.</v>
          </cell>
        </row>
        <row r="134">
          <cell r="A134" t="str">
            <v>3601</v>
          </cell>
          <cell r="B134" t="str">
            <v>SIGNING, TEMPORARY (W/POSTS)</v>
          </cell>
          <cell r="C134" t="str">
            <v>SF</v>
          </cell>
          <cell r="D134">
            <v>7.5</v>
          </cell>
          <cell r="E134" t="str">
            <v>WORK CONSISTS OF ERECTING AND REMOVAL OF TEMPORARY SIGNS AND POSTS. UNIT PRICE INCLUDES ALL EQUIPMENT, LABOR, MATERIAL AND ANY INCIDENTAL ITEMS TO COMPLETE THE WORK IN PLACE.</v>
          </cell>
        </row>
        <row r="135">
          <cell r="A135" t="str">
            <v>3602</v>
          </cell>
          <cell r="B135" t="str">
            <v>BARRICADES, MOVEABLE</v>
          </cell>
          <cell r="C135" t="str">
            <v>EA</v>
          </cell>
          <cell r="D135">
            <v>250</v>
          </cell>
          <cell r="E135" t="str">
            <v>WORK CONSISTS OF PLACING AND REMOVING BARRICADES AT VARIOUS ROAD AND STREET CLOSURES AS A SAFETY MEASURE. UNIT PRICE INCLUDES ALL EQUIPMENT, LABOR, MATERIAL AND ANY INCIDENTAL ITEMS NECESSARY TO COMPLETE THE WORK IN PLACE.</v>
          </cell>
        </row>
        <row r="136">
          <cell r="A136" t="str">
            <v>3603</v>
          </cell>
          <cell r="B136" t="str">
            <v>OBJECT MARKER</v>
          </cell>
          <cell r="C136" t="str">
            <v>EA</v>
          </cell>
          <cell r="D136">
            <v>75</v>
          </cell>
          <cell r="E136" t="str">
            <v>WORK CONSISTS OF PLACING OBJECT MARKERS AT VARIOUS LOCATIONS TO ALERT TRAFFIC OF DANGER. OBJECT MARKERS ARE ALSO USED IN CONJUNTION WITH BARRICADES. UNIT PRICE INCLUDES ALL EQUIPMENT, LABOR, MATERIAL ADN ANY INCIDENTAL COST TO COMPLETE THE WORK IN PLACE.</v>
          </cell>
        </row>
        <row r="137">
          <cell r="A137" t="str">
            <v>3604</v>
          </cell>
          <cell r="B137" t="str">
            <v>GUARD RAIL, STEEL BEAM (WOOD OR STEEL POSTS), IN PLACE</v>
          </cell>
          <cell r="C137" t="str">
            <v>LF</v>
          </cell>
          <cell r="D137">
            <v>12</v>
          </cell>
          <cell r="E137" t="str">
            <v>WORK CONSISTS OF DRIVING POSTS, WOOD OR STEEL AND ATTACHING STEEL BEAM. UNIT PRICE INCLUDES ALL EQUIPMENT, LABOR, MATERIAL AND ANY INCIDENTAL COST TO COMPLETE THE WORK IN PLACE.</v>
          </cell>
        </row>
        <row r="138">
          <cell r="A138" t="str">
            <v>3605</v>
          </cell>
          <cell r="B138" t="str">
            <v>GUARD RAIL REMOVAL (BEAM AND POSTS)</v>
          </cell>
          <cell r="C138" t="str">
            <v>LF</v>
          </cell>
          <cell r="D138">
            <v>4.5</v>
          </cell>
          <cell r="E138" t="str">
            <v>WORK CONSISTS OF REMOVING STEEL BEEMS AND POSTS (FILL POST HOLES) AND HAULING TO AN APPROVED STORAGE SITE. UNIT PRICE INCLUDES ALL EQUIPMENT, LABOR, MATERIAL AND ANY OTHER INCIDENTAL ITEMS TO COMPLETE THE WORK.</v>
          </cell>
        </row>
        <row r="139">
          <cell r="A139" t="str">
            <v>3700</v>
          </cell>
          <cell r="B139" t="str">
            <v>TOP SOIL</v>
          </cell>
          <cell r="C139" t="str">
            <v>CY</v>
          </cell>
          <cell r="D139">
            <v>18</v>
          </cell>
          <cell r="E139" t="str">
            <v>WORK CONSISTS OF FURNISHING, LOADING, HAULING, DUMPING AND PLACING TOP SOIL.  UNIT PRICE INCLUDES ALL EQUIPMENT, LABOR, MATERIAL, INCLUDING ANY INCIDENTAL COST TO COMPLETE THE WORK.</v>
          </cell>
        </row>
        <row r="140">
          <cell r="A140" t="str">
            <v>3701</v>
          </cell>
          <cell r="B140" t="str">
            <v>SEEDING (SMALL AREAS)</v>
          </cell>
          <cell r="C140" t="str">
            <v>SY</v>
          </cell>
          <cell r="D140">
            <v>0.12</v>
          </cell>
          <cell r="E140" t="str">
            <v>WORK CONSISTS OF SCARIFYING, SEEDING AND WATERING (NO MULCHING OR FERTILIZING). UNIT PRICE INCLUDES ALL EQUIPMENT, LABOR, MATERIAL, INCLUDING ANY INCIDENTAL COST TO COMPLETE THE WORK.</v>
          </cell>
        </row>
        <row r="141">
          <cell r="A141" t="str">
            <v>3702</v>
          </cell>
          <cell r="B141" t="str">
            <v>SEEDING AND MULCHING (SMALL AREAS)</v>
          </cell>
          <cell r="C141" t="str">
            <v>SY</v>
          </cell>
          <cell r="D141">
            <v>0.25</v>
          </cell>
          <cell r="E141" t="str">
            <v>SAME AS CODE 3701, EXCEPT INCLUDINGS MULCHING.</v>
          </cell>
        </row>
        <row r="142">
          <cell r="A142" t="str">
            <v>3703</v>
          </cell>
          <cell r="B142" t="str">
            <v>SEEDING, MULCHING AND FERTILIZING (SMALL AREAS)</v>
          </cell>
          <cell r="C142" t="str">
            <v>SY</v>
          </cell>
          <cell r="D142">
            <v>0.4</v>
          </cell>
          <cell r="E142" t="str">
            <v>SAME AS CODE 3701, EXCEPT INCLUDINGS MULCHING AND FERTILIZING.</v>
          </cell>
        </row>
        <row r="143">
          <cell r="A143" t="str">
            <v>3704</v>
          </cell>
          <cell r="B143" t="str">
            <v>SEEDING</v>
          </cell>
          <cell r="C143" t="str">
            <v>AC</v>
          </cell>
          <cell r="D143">
            <v>250</v>
          </cell>
          <cell r="E143" t="str">
            <v>WORK CONSISTS OF SCARIFYING, IF NEEDED AND SEEDING.  UNIT PRICE INCLUDES COST OF ALL EQUIPMENT, LABOR, MATERIAL ADN OTHER ITEMS NECESSARY TO COMPLETE THE WORK.</v>
          </cell>
        </row>
        <row r="144">
          <cell r="A144" t="str">
            <v>3705</v>
          </cell>
          <cell r="B144" t="str">
            <v>SEEDING AND MULCHING</v>
          </cell>
          <cell r="C144" t="str">
            <v>AC</v>
          </cell>
          <cell r="D144">
            <v>500</v>
          </cell>
          <cell r="E144" t="str">
            <v>SAME AS COST CODE 3704; EXCEPT INCLUDINGS MULCHING.</v>
          </cell>
        </row>
        <row r="145">
          <cell r="A145" t="str">
            <v>3706</v>
          </cell>
          <cell r="B145" t="str">
            <v>SEEDING, MULCHING AND FERTILIZING</v>
          </cell>
          <cell r="C145" t="str">
            <v>AC</v>
          </cell>
          <cell r="D145">
            <v>950</v>
          </cell>
          <cell r="E145" t="str">
            <v>SAME AS CODE 3704, EXCEPT INCLUDES MULCHING AND FERTILIZING.</v>
          </cell>
        </row>
        <row r="146">
          <cell r="A146" t="str">
            <v>3800</v>
          </cell>
          <cell r="B146" t="str">
            <v>CULVERT PIPE, SALVAGE AND RELAY, 12" - 48"</v>
          </cell>
          <cell r="C146" t="str">
            <v>LF</v>
          </cell>
          <cell r="D146">
            <v>12</v>
          </cell>
          <cell r="E146" t="str">
            <v>WORK CONSISTS OF SALVAGING EXISTING CULVERT PIPE AND RELAYING AT SAME LOCATION. UNIT PRICE INCLUDES ALL EQUIPMENT, LABOR, MATERIAL AND ANY INCIDENTAL COST TO COMPLETE WORK IN PLACE.</v>
          </cell>
        </row>
        <row r="147">
          <cell r="A147" t="str">
            <v>3801</v>
          </cell>
          <cell r="B147" t="str">
            <v>CULVERT PIPE, SALVAGE AND RELAY, 48" PLUS</v>
          </cell>
          <cell r="C147" t="str">
            <v>LF</v>
          </cell>
          <cell r="D147">
            <v>20</v>
          </cell>
          <cell r="E147" t="str">
            <v>SAME AS COST CODE 3800, EXCEPT SIZE OF CULVERT.</v>
          </cell>
        </row>
        <row r="148">
          <cell r="A148" t="str">
            <v>3802</v>
          </cell>
          <cell r="B148" t="str">
            <v>CULVERT PIPE, REMOVE AND DISPOSE OF, 12" - 48"</v>
          </cell>
          <cell r="C148" t="str">
            <v>LF</v>
          </cell>
          <cell r="D148">
            <v>6</v>
          </cell>
          <cell r="E148" t="str">
            <v>WORK CONSISTS OF REMOVING DAMAGED CULVERT AND HAULING TO AN APPROVED DISPOSAL SITE. UNIT PRICE INCLUDES COST OF ALL EQUIPMENT, LABOR, MATERIAL AND ANY OTHER INCIDENTAL COST TO COMPLETE THE WORK.</v>
          </cell>
        </row>
        <row r="149">
          <cell r="A149" t="str">
            <v>3803</v>
          </cell>
          <cell r="B149" t="str">
            <v>CULVERT PIPE, REMOVE AND DISPOSE OF , ABOVE 48"</v>
          </cell>
          <cell r="C149" t="str">
            <v>LF</v>
          </cell>
          <cell r="D149">
            <v>10</v>
          </cell>
          <cell r="E149" t="str">
            <v>SAME AS CODE 3802, EXCEPT SIZE OF CULVERT</v>
          </cell>
        </row>
        <row r="150">
          <cell r="A150" t="str">
            <v>3804</v>
          </cell>
          <cell r="B150" t="str">
            <v>CORRUGATED METAL PIPE (CMP) 12" (FURNISH AND INSTALL) 16 GA 2 2/3" X 1/2" CORR</v>
          </cell>
          <cell r="C150" t="str">
            <v>LF</v>
          </cell>
          <cell r="D150">
            <v>16</v>
          </cell>
          <cell r="E150" t="str">
            <v>WORK CONSISTS OF LAYING CULVERT PIPE, BACKFILLING &amp; COMPACTING TO 1 FOOT ABOVE TOP OF PIPE. FOR ADDITONAL FILL OVER 1 FT, SEE YARDAGE TABLE FOR VARIOUS SIZES OF PIPES IN POLICY AND PROCEDURE MANUAL. UNIT PRICE INCLUDES ALL EQUIP., LABOR, MATERIAL &amp;  ANY I</v>
          </cell>
        </row>
        <row r="151">
          <cell r="A151" t="str">
            <v>3805</v>
          </cell>
          <cell r="B151" t="str">
            <v>CMP 15" (FURNISH AND INSTALL) 16 GA (2 2/3" X 1/2" CORR)</v>
          </cell>
          <cell r="C151" t="str">
            <v>LF</v>
          </cell>
          <cell r="D151">
            <v>17</v>
          </cell>
          <cell r="E151" t="str">
            <v>SAME AS COST CODE 3804, EXCEPT SIZE OF CMP.</v>
          </cell>
        </row>
        <row r="152">
          <cell r="A152" t="str">
            <v>3806</v>
          </cell>
          <cell r="B152" t="str">
            <v>CMP 18" (FURNISH AND INSTALL) 16 GA (2 2/3" X 1/2" CORR)</v>
          </cell>
          <cell r="C152" t="str">
            <v>LF</v>
          </cell>
          <cell r="D152">
            <v>18</v>
          </cell>
          <cell r="E152" t="str">
            <v>SAME AS COST CODE 3804, EXCEPT SIZE OF CMP.</v>
          </cell>
        </row>
        <row r="153">
          <cell r="A153" t="str">
            <v>3807</v>
          </cell>
          <cell r="B153" t="str">
            <v>CMP 21" (FURNISH AND INSTALL) 16 GA (2 2/3" X 1/2" CORR)</v>
          </cell>
          <cell r="C153" t="str">
            <v>LF</v>
          </cell>
          <cell r="D153">
            <v>19</v>
          </cell>
          <cell r="E153" t="str">
            <v>SAME AS COST CODE 3804, EXCEPT SIZE OF CMP.</v>
          </cell>
        </row>
        <row r="154">
          <cell r="A154" t="str">
            <v>3808</v>
          </cell>
          <cell r="B154" t="str">
            <v>CMP 24" (FURNISH AND INSTALL) 16 GA (2 2/3" X 1/2" CORR)</v>
          </cell>
          <cell r="C154" t="str">
            <v>LF</v>
          </cell>
          <cell r="D154">
            <v>22</v>
          </cell>
          <cell r="E154" t="str">
            <v>SAME AS COST CODE 3804, EXCEPT SIZE OF CMP.</v>
          </cell>
        </row>
        <row r="155">
          <cell r="A155" t="str">
            <v>3809</v>
          </cell>
          <cell r="B155" t="str">
            <v>CMP 30" (FURNISH AND INSTALL) 16 GA (2 2/3" X 1/2" CORR)</v>
          </cell>
          <cell r="C155" t="str">
            <v>LF</v>
          </cell>
          <cell r="D155">
            <v>27</v>
          </cell>
          <cell r="E155" t="str">
            <v>SAME AS COST CODE 3804, EXCEPT SIZE OF CMP.</v>
          </cell>
        </row>
        <row r="156">
          <cell r="A156" t="str">
            <v>3810</v>
          </cell>
          <cell r="B156" t="str">
            <v>CMP 36" (FURNISH AND INSTALL) 16 GA (2 2/3" X 1/2" CORR)</v>
          </cell>
          <cell r="C156" t="str">
            <v>LF</v>
          </cell>
          <cell r="D156">
            <v>33</v>
          </cell>
          <cell r="E156" t="str">
            <v>SAME AS COST CODE 3804, EXCEPT SIZE OF CMP.</v>
          </cell>
        </row>
        <row r="157">
          <cell r="A157" t="str">
            <v>3811</v>
          </cell>
          <cell r="B157" t="str">
            <v>CMP 42" (FURNISH AND INSTALL) 16 GA (2 2/3" X 1/2" CORR)</v>
          </cell>
          <cell r="C157" t="str">
            <v>LF</v>
          </cell>
          <cell r="D157">
            <v>40</v>
          </cell>
          <cell r="E157" t="str">
            <v>SAME AS COST CODE 3804, EXCEPT SIZE OF CMP.</v>
          </cell>
        </row>
        <row r="158">
          <cell r="A158" t="str">
            <v>3812</v>
          </cell>
          <cell r="B158" t="str">
            <v>CMP 48" (FURNISH AND INSTALL) 16 GA (2 2/3" X 1/2" CORR)</v>
          </cell>
          <cell r="C158" t="str">
            <v>LF</v>
          </cell>
          <cell r="D158">
            <v>44</v>
          </cell>
          <cell r="E158" t="str">
            <v>SAME AS COST CODE 3804, EXCEPT SIZE OF CMP.</v>
          </cell>
        </row>
        <row r="159">
          <cell r="A159" t="str">
            <v>3813</v>
          </cell>
          <cell r="B159" t="str">
            <v>CMP 54" (FURNISH AND INSTALL) 16 GA (3" X 1" CORR)</v>
          </cell>
          <cell r="C159" t="str">
            <v>LF</v>
          </cell>
          <cell r="D159">
            <v>61</v>
          </cell>
          <cell r="E159" t="str">
            <v>SAME AS COST CODE 3804, EXCEPT SIZE OF CMP.</v>
          </cell>
        </row>
        <row r="160">
          <cell r="A160" t="str">
            <v>3814</v>
          </cell>
          <cell r="B160" t="str">
            <v>CMP 60" (FURNISH AND INSTALL) 16 GA (3" X 1" CORR)</v>
          </cell>
          <cell r="C160" t="str">
            <v>LF</v>
          </cell>
          <cell r="D160">
            <v>67</v>
          </cell>
          <cell r="E160" t="str">
            <v>SAME AS COST CODE 3804, EXCEPT SIZE OF CMP.</v>
          </cell>
        </row>
        <row r="161">
          <cell r="A161" t="str">
            <v>3815</v>
          </cell>
          <cell r="B161" t="str">
            <v>CMP 66" (FURNISH AND INSTALL) 16 GA (3" X 1" CORR)</v>
          </cell>
          <cell r="C161" t="str">
            <v>LF</v>
          </cell>
          <cell r="D161">
            <v>78</v>
          </cell>
          <cell r="E161" t="str">
            <v>SAME AS COST CODE 3804, EXCEPT SIZE OF CMP.</v>
          </cell>
        </row>
        <row r="162">
          <cell r="A162" t="str">
            <v>3816</v>
          </cell>
          <cell r="B162" t="str">
            <v>CMP 72" (FURNISH AND INSTALL) 16 GA (3" X 1" CORR)</v>
          </cell>
          <cell r="C162" t="str">
            <v>LF</v>
          </cell>
          <cell r="D162">
            <v>84</v>
          </cell>
          <cell r="E162" t="str">
            <v>SAME AS COST CODE 3804, EXCEPT SIZE OF CMP.</v>
          </cell>
        </row>
        <row r="163">
          <cell r="A163" t="str">
            <v>3817</v>
          </cell>
          <cell r="B163" t="str">
            <v>CMP 60" (FURNISH AND INSTALL) 14 GA (3" X 1" CORR)</v>
          </cell>
          <cell r="C163" t="str">
            <v>LF</v>
          </cell>
          <cell r="D163">
            <v>76</v>
          </cell>
          <cell r="E163" t="str">
            <v>SAME AS COST CODE 3804, EXCEPT SIZE OF CMP.</v>
          </cell>
        </row>
        <row r="164">
          <cell r="A164" t="str">
            <v>3818</v>
          </cell>
          <cell r="B164" t="str">
            <v>CMP 66" (FURNISH AND INSTALL) 14 GA (3" X 1" CORR)</v>
          </cell>
          <cell r="C164" t="str">
            <v>LF</v>
          </cell>
          <cell r="D164">
            <v>88</v>
          </cell>
          <cell r="E164" t="str">
            <v>SAME AS COST CODE 3804, EXCEPT SIZE OF CMP.</v>
          </cell>
        </row>
        <row r="165">
          <cell r="A165" t="str">
            <v>3819</v>
          </cell>
          <cell r="B165" t="str">
            <v>CMP 72" (FURNISH AND INSTALL) 14 GA (3" X 1" CORR)</v>
          </cell>
          <cell r="C165" t="str">
            <v>LF</v>
          </cell>
          <cell r="D165">
            <v>95</v>
          </cell>
          <cell r="E165" t="str">
            <v>SAME AS COST CODE 3804, EXCEPT SIZE OF CMP.</v>
          </cell>
        </row>
        <row r="166">
          <cell r="A166" t="str">
            <v>3820</v>
          </cell>
          <cell r="B166" t="str">
            <v>CMP 78" (FURNISH AND INSTALL) 14 GA (3" X 1" CORR)</v>
          </cell>
          <cell r="C166" t="str">
            <v>LF</v>
          </cell>
          <cell r="D166">
            <v>106</v>
          </cell>
          <cell r="E166" t="str">
            <v>SAME AS COST CODE 3804, EXCEPT SIZE OF CMP.</v>
          </cell>
        </row>
        <row r="167">
          <cell r="A167" t="str">
            <v>3821</v>
          </cell>
          <cell r="B167" t="str">
            <v>CMP 84" (FURNISH AND INSTALL) 14 GA (3" X 1" CORR)</v>
          </cell>
          <cell r="C167" t="str">
            <v>LF</v>
          </cell>
          <cell r="D167">
            <v>113</v>
          </cell>
          <cell r="E167" t="str">
            <v>SAME AS COST CODE 3804, EXCEPT SIZE OF CMP.</v>
          </cell>
        </row>
        <row r="168">
          <cell r="A168" t="str">
            <v>3822</v>
          </cell>
          <cell r="B168" t="str">
            <v>CMP 90" (FURNISH AND INSTALL) 14 GA (3" X 1" CORR)</v>
          </cell>
          <cell r="C168" t="str">
            <v>LF</v>
          </cell>
          <cell r="D168">
            <v>123</v>
          </cell>
          <cell r="E168" t="str">
            <v>SAME AS COST CODE 3804, EXCEPT SIZE OF CMP.</v>
          </cell>
        </row>
        <row r="169">
          <cell r="A169" t="str">
            <v>3823</v>
          </cell>
          <cell r="B169" t="str">
            <v>CMP 96" (FURNISH AND INSTALL) 14 GA (3" X 1" CORR)</v>
          </cell>
          <cell r="C169" t="str">
            <v>LF</v>
          </cell>
          <cell r="D169">
            <v>133</v>
          </cell>
          <cell r="E169" t="str">
            <v>SAME AS COST CODE 3804, EXCEPT SIZE OF CMP.</v>
          </cell>
        </row>
        <row r="170">
          <cell r="A170" t="str">
            <v>3824</v>
          </cell>
          <cell r="B170" t="str">
            <v>CMP 102" (FURNISH AND INSTALL) 14 GA (3" X 1" CORR)</v>
          </cell>
          <cell r="C170" t="str">
            <v>LF</v>
          </cell>
          <cell r="D170">
            <v>146</v>
          </cell>
          <cell r="E170" t="str">
            <v>SAME AS COST CODE 3804, EXCEPT SIZE OF CMP.</v>
          </cell>
        </row>
        <row r="171">
          <cell r="A171" t="str">
            <v>3825</v>
          </cell>
          <cell r="B171" t="str">
            <v>CMP 108" (FURNISH AND INSTALL) 14 GA (3" X 1" CORR)</v>
          </cell>
          <cell r="C171" t="str">
            <v>LF</v>
          </cell>
          <cell r="D171">
            <v>151</v>
          </cell>
          <cell r="E171" t="str">
            <v>SAME AS COST CODE 3804, EXCEPT SIZE OF CMP.</v>
          </cell>
        </row>
        <row r="172">
          <cell r="A172" t="str">
            <v>3826</v>
          </cell>
          <cell r="B172" t="str">
            <v>CMP 84" (FURNISH AND INSTALL) 12 GA (3" X 1" CORR)</v>
          </cell>
          <cell r="C172" t="str">
            <v>LF</v>
          </cell>
          <cell r="D172">
            <v>142</v>
          </cell>
          <cell r="E172" t="str">
            <v>SAME AS COST CODE 3804, EXCEPT SIZE OF CMP.</v>
          </cell>
        </row>
        <row r="173">
          <cell r="A173" t="str">
            <v>3827</v>
          </cell>
          <cell r="B173" t="str">
            <v>CMP 90" (FURNISH AND INSTALL) 12 GA (3" X 1" CORR)</v>
          </cell>
          <cell r="C173" t="str">
            <v>LF</v>
          </cell>
          <cell r="D173">
            <v>152</v>
          </cell>
          <cell r="E173" t="str">
            <v>SAME AS COST CODE 3804, EXCEPT SIZE OF CMP.</v>
          </cell>
        </row>
        <row r="174">
          <cell r="A174" t="str">
            <v>3828</v>
          </cell>
          <cell r="B174" t="str">
            <v>CMP 96" (FURNISH AND INSTALL) 12 GA (3" X 1" CORR)</v>
          </cell>
          <cell r="C174" t="str">
            <v>LF</v>
          </cell>
          <cell r="D174">
            <v>161</v>
          </cell>
          <cell r="E174" t="str">
            <v>SAME AS COST CODE 3804, EXCEPT SIZE OF CMP.</v>
          </cell>
        </row>
        <row r="175">
          <cell r="A175" t="str">
            <v>3829</v>
          </cell>
          <cell r="B175" t="str">
            <v>CMP 102" (FURNISH AND INSTALL) 12 GA (3" X 1" CORR)</v>
          </cell>
          <cell r="C175" t="str">
            <v>LF</v>
          </cell>
          <cell r="D175">
            <v>175</v>
          </cell>
          <cell r="E175" t="str">
            <v>SAME AS COST CODE 3804, EXCEPT SIZE OF CMP.</v>
          </cell>
        </row>
        <row r="176">
          <cell r="A176" t="str">
            <v>3830</v>
          </cell>
          <cell r="B176" t="str">
            <v>CMP 108" (FURNISH AND INSTALL) 12 GA (3" X 1" CORR)</v>
          </cell>
          <cell r="C176" t="str">
            <v>LF</v>
          </cell>
          <cell r="D176">
            <v>182</v>
          </cell>
          <cell r="E176" t="str">
            <v>SAMES AS COST CODE 3804, EXCEPT SIZE OF CMP.</v>
          </cell>
        </row>
        <row r="177">
          <cell r="A177" t="str">
            <v>3831</v>
          </cell>
          <cell r="B177" t="str">
            <v>CMP 114" (FURNISH AND INSTALL) 12 GA (3" X 1" CORR)</v>
          </cell>
          <cell r="C177" t="str">
            <v>LF</v>
          </cell>
          <cell r="D177">
            <v>199</v>
          </cell>
          <cell r="E177" t="str">
            <v>SAME AS COST CODE 3804, EXCEPT SIZE OF CULVERT.</v>
          </cell>
        </row>
        <row r="178">
          <cell r="A178" t="str">
            <v>3832</v>
          </cell>
          <cell r="B178" t="str">
            <v>CMP 120" (FURNISH AND INSTALL) 12 GA (3" X 1" CORR)</v>
          </cell>
          <cell r="C178" t="str">
            <v>LF</v>
          </cell>
          <cell r="D178">
            <v>209</v>
          </cell>
          <cell r="E178" t="str">
            <v>SAME AS COST CODE 3804, EXCEPT SIZE OF CULVERT.</v>
          </cell>
        </row>
        <row r="179">
          <cell r="A179" t="str">
            <v>3833</v>
          </cell>
          <cell r="B179" t="str">
            <v>CMP 126" (FURNISH AND INSTALL) 10 GA (3" X 1" CORR)</v>
          </cell>
          <cell r="C179" t="str">
            <v>LF</v>
          </cell>
          <cell r="D179">
            <v>276</v>
          </cell>
          <cell r="E179" t="str">
            <v>SAME AS COST CODE 3804, EXCEPT SIZE OF CMP.</v>
          </cell>
        </row>
        <row r="180">
          <cell r="A180" t="str">
            <v>3834</v>
          </cell>
          <cell r="B180" t="str">
            <v>CMP 132" (FURNISH AND INSTALL) 10 GA (3" X 1" CORR)</v>
          </cell>
          <cell r="C180" t="str">
            <v>LF</v>
          </cell>
          <cell r="D180">
            <v>288</v>
          </cell>
          <cell r="E180" t="str">
            <v>SAME AS CODE CODE 3804, EXCEPT SIZE OF CMP.</v>
          </cell>
        </row>
        <row r="181">
          <cell r="A181" t="str">
            <v>3835</v>
          </cell>
          <cell r="B181" t="str">
            <v>CMP 138" (FURNISH AND INSTALL) 10 GA (3" X 1" CORR)</v>
          </cell>
          <cell r="C181" t="str">
            <v>LF</v>
          </cell>
          <cell r="D181">
            <v>307</v>
          </cell>
          <cell r="E181" t="str">
            <v>SAME AS COST CODE 3804, EXCEPT SIZE OF CMP.</v>
          </cell>
        </row>
        <row r="182">
          <cell r="A182" t="str">
            <v>3836</v>
          </cell>
          <cell r="B182" t="str">
            <v>CMP 144" (FURNISH AND INSTALL) 10 GA (3" X 1" CORR)</v>
          </cell>
          <cell r="C182" t="str">
            <v>LF</v>
          </cell>
          <cell r="D182">
            <v>320</v>
          </cell>
          <cell r="E182" t="str">
            <v>SAME AS COST CODE 3804, EXCEPT SIZE OF CMP.</v>
          </cell>
        </row>
        <row r="183">
          <cell r="A183" t="str">
            <v>3837</v>
          </cell>
          <cell r="B183" t="str">
            <v>FLARED END SECTION - CORRUGATED METAL PIPE (CMP) 12" 16 GA</v>
          </cell>
          <cell r="C183" t="str">
            <v>EA</v>
          </cell>
          <cell r="D183">
            <v>45</v>
          </cell>
          <cell r="E183" t="str">
            <v>WORK CONSISTS OF SETTING FLARED END SECTIONS AT INLET AND OUTLET ENDS OF CULVERT PIPES. END SECTIONS SHOULD BE SET ON A SMOOTH COMPACTED BASE AND SET FIRMLY AGAINST END OF CULVERT PIPE. UNIT PRICE INCLUDES ALL EQUIPMENT, LABOR, MATERIAL AND ANY INCIDENTAL</v>
          </cell>
        </row>
        <row r="184">
          <cell r="A184" t="str">
            <v>3838</v>
          </cell>
          <cell r="B184" t="str">
            <v>FLARED END SECTION - CMP 15"  16 GA</v>
          </cell>
          <cell r="C184" t="str">
            <v>EA</v>
          </cell>
          <cell r="D184">
            <v>57</v>
          </cell>
          <cell r="E184" t="str">
            <v>SAME AS COST CODE 3837, EXCEPT SIZE OF CMP.</v>
          </cell>
        </row>
        <row r="185">
          <cell r="A185" t="str">
            <v>3839</v>
          </cell>
          <cell r="B185" t="str">
            <v>FLARED END SECTION - CMP 18" 16 GA</v>
          </cell>
          <cell r="C185" t="str">
            <v>EA</v>
          </cell>
          <cell r="D185">
            <v>74</v>
          </cell>
          <cell r="E185" t="str">
            <v>SAME AS COST CODE 3837, EXCEPT SIZE OF CMP.</v>
          </cell>
        </row>
        <row r="186">
          <cell r="A186" t="str">
            <v>3840</v>
          </cell>
          <cell r="B186" t="str">
            <v>FLARED END SECTION - CMP 21" 16 GA</v>
          </cell>
          <cell r="C186" t="str">
            <v>EA</v>
          </cell>
          <cell r="D186">
            <v>88</v>
          </cell>
          <cell r="E186" t="str">
            <v>SAME AS COST CODE 3837, EXCEPT SIZE OF CMP.</v>
          </cell>
        </row>
        <row r="187">
          <cell r="A187" t="str">
            <v>3841</v>
          </cell>
          <cell r="B187" t="str">
            <v>FLARED END SECTION - CMP 24" 16 GA</v>
          </cell>
          <cell r="C187" t="str">
            <v>EA</v>
          </cell>
          <cell r="D187">
            <v>110</v>
          </cell>
          <cell r="E187" t="str">
            <v>SAME AS COST CODE 3837, EXCEPT SIZE OF CMP.</v>
          </cell>
        </row>
        <row r="188">
          <cell r="A188" t="str">
            <v>3842</v>
          </cell>
          <cell r="B188" t="str">
            <v>FLARED END SECTION - CMP 30" 14 GA</v>
          </cell>
          <cell r="C188" t="str">
            <v>EA</v>
          </cell>
          <cell r="D188">
            <v>200</v>
          </cell>
          <cell r="E188" t="str">
            <v>SAME AS COST CODE 3837, EXCEPT SIZE OF CMP.</v>
          </cell>
        </row>
        <row r="189">
          <cell r="A189" t="str">
            <v>3843</v>
          </cell>
          <cell r="B189" t="str">
            <v>FLARED END SECTION - CMP 36" 14 GA</v>
          </cell>
          <cell r="C189" t="str">
            <v>EA</v>
          </cell>
          <cell r="D189">
            <v>323</v>
          </cell>
          <cell r="E189" t="str">
            <v>SAME AS COST CODE 3837, EXCEPT SIZE OF CMP.</v>
          </cell>
        </row>
        <row r="190">
          <cell r="A190" t="str">
            <v>3844</v>
          </cell>
          <cell r="B190" t="str">
            <v>FLARED END SECTION - CMP 42" 12 GA</v>
          </cell>
          <cell r="C190" t="str">
            <v>EA</v>
          </cell>
          <cell r="D190">
            <v>609</v>
          </cell>
          <cell r="E190" t="str">
            <v>SAME AS COST CODE 3837, EXCEPT SIZE OF CMP.</v>
          </cell>
        </row>
        <row r="191">
          <cell r="A191" t="str">
            <v>3845</v>
          </cell>
          <cell r="B191" t="str">
            <v>FLARED END SECTION - CMP 48" 12 GA</v>
          </cell>
          <cell r="C191" t="str">
            <v>EA</v>
          </cell>
          <cell r="D191">
            <v>709</v>
          </cell>
          <cell r="E191" t="str">
            <v>SAME AS COST CODE 3837, EXCEPT SIZE OF CMP.</v>
          </cell>
        </row>
        <row r="192">
          <cell r="A192" t="str">
            <v>3846</v>
          </cell>
          <cell r="B192" t="str">
            <v>FLARED END SECTION - CMP 54" 12 GA</v>
          </cell>
          <cell r="C192" t="str">
            <v>EA</v>
          </cell>
          <cell r="D192">
            <v>840</v>
          </cell>
          <cell r="E192" t="str">
            <v>SAME AS COST CODE 3837, EXCEPT SIZE OF CMP.</v>
          </cell>
        </row>
        <row r="193">
          <cell r="A193" t="str">
            <v>3847</v>
          </cell>
          <cell r="B193" t="str">
            <v>FLARED END SECTION - CMP 60" 12/10 GA</v>
          </cell>
          <cell r="C193" t="str">
            <v>EA</v>
          </cell>
          <cell r="D193">
            <v>1260</v>
          </cell>
          <cell r="E193" t="str">
            <v>SAME AS COST CODE 3837, EXCEPT SIZE OF CMP.</v>
          </cell>
        </row>
        <row r="194">
          <cell r="A194" t="str">
            <v>3848</v>
          </cell>
          <cell r="B194" t="str">
            <v>FLARED END SECTION - CMP 66" 12/10 GA</v>
          </cell>
          <cell r="C194" t="str">
            <v>EA</v>
          </cell>
          <cell r="D194">
            <v>1354</v>
          </cell>
          <cell r="E194" t="str">
            <v>SAME AS COST CODE 3837, EXCEPT SIZE OF CMP.</v>
          </cell>
        </row>
        <row r="195">
          <cell r="A195" t="str">
            <v>3849</v>
          </cell>
          <cell r="B195" t="str">
            <v>FLARED END SECTION - CMP 72" 12/10 GA</v>
          </cell>
          <cell r="C195" t="str">
            <v>EA</v>
          </cell>
          <cell r="D195">
            <v>1502</v>
          </cell>
          <cell r="E195" t="str">
            <v>SAME AS COST CODE 3837, EXCEPT SIZE OF CMP.</v>
          </cell>
        </row>
        <row r="196">
          <cell r="A196" t="str">
            <v>3850</v>
          </cell>
          <cell r="B196" t="str">
            <v>FLARED END SECTION - CMP 78" 12/10 GA</v>
          </cell>
          <cell r="C196" t="str">
            <v>EA</v>
          </cell>
          <cell r="D196">
            <v>1628</v>
          </cell>
          <cell r="E196" t="str">
            <v>SAME AS COST CODE 3837, EXCEPT SIZE OF CMP.</v>
          </cell>
        </row>
        <row r="197">
          <cell r="A197" t="str">
            <v>3851</v>
          </cell>
          <cell r="B197" t="str">
            <v>FLARED END SECTION - CMP 84" 12/10 GA</v>
          </cell>
          <cell r="C197" t="str">
            <v>EA</v>
          </cell>
          <cell r="D197">
            <v>1775</v>
          </cell>
          <cell r="E197" t="str">
            <v>SAME AS COST CODE 3837, EXCEPT SIZE OF CMP.</v>
          </cell>
        </row>
        <row r="198">
          <cell r="A198" t="str">
            <v>3852</v>
          </cell>
          <cell r="B198" t="str">
            <v>FLARED END SECTION - CMP 90" 12/10 GA</v>
          </cell>
          <cell r="C198" t="str">
            <v>EA</v>
          </cell>
          <cell r="D198">
            <v>2284</v>
          </cell>
          <cell r="E198" t="str">
            <v>SAME AS COST CODE 3837, EXCEPT SIZE OF CMP.</v>
          </cell>
        </row>
        <row r="199">
          <cell r="A199" t="str">
            <v>3853</v>
          </cell>
          <cell r="B199" t="str">
            <v>FLARED END SECTION - CMP 96" 12/10 GA</v>
          </cell>
          <cell r="C199" t="str">
            <v>EA</v>
          </cell>
          <cell r="D199">
            <v>2354</v>
          </cell>
          <cell r="E199" t="str">
            <v>SAME AS COST CODE 3837, EXCEPT SIZE OF CMP.</v>
          </cell>
        </row>
        <row r="200">
          <cell r="A200" t="str">
            <v>3854</v>
          </cell>
          <cell r="B200" t="str">
            <v>CSAP 15" (17" X 13" X FURNISH AND INSTALL) 16 GA (2 2/3" X 1/2" CORR)</v>
          </cell>
          <cell r="C200" t="str">
            <v>LF</v>
          </cell>
          <cell r="D200">
            <v>16</v>
          </cell>
          <cell r="E200" t="str">
            <v>WORK CONSISTS OF SETTING FLARED END SECTIONS AT INLET AND OUTLET ENDS OF CULVERT PIPES. END SECTIONS SHOULD BE SET ON A SMOOTH COMPACTED BASE AND SET FIRMLY AGAINST END OF CULVERT PIPE. UNIT PRICE INCLUDES ALL EQUIPMENT, LABOR, MATERIAL AND ANY INCIDENTAL</v>
          </cell>
        </row>
        <row r="201">
          <cell r="A201" t="str">
            <v>3855</v>
          </cell>
          <cell r="B201" t="str">
            <v>CSAP 18" (21" X 15") (FURNISH AND INSTALL)  16 GA (2 2/3" X 1/2" CORR)</v>
          </cell>
          <cell r="C201" t="str">
            <v>LF</v>
          </cell>
          <cell r="D201">
            <v>17</v>
          </cell>
          <cell r="E201" t="str">
            <v>SAME AS COST CODE 3854, EXCEPT SIZE OF CORRUGATED STEEL ARCH PIPE (CSAP)</v>
          </cell>
        </row>
        <row r="202">
          <cell r="A202" t="str">
            <v>3856</v>
          </cell>
          <cell r="B202" t="str">
            <v>CSAP 21" (24" X 18") (FURNISH AND INSTALL) 16 GA (2 2/3" X 1/2" CORR)</v>
          </cell>
          <cell r="C202" t="str">
            <v>LF</v>
          </cell>
          <cell r="D202">
            <v>20</v>
          </cell>
          <cell r="E202" t="str">
            <v>SAMES AS COST CODE 3854, EXCEPT SIZE OF CSAP.</v>
          </cell>
        </row>
        <row r="203">
          <cell r="A203" t="str">
            <v>3857</v>
          </cell>
          <cell r="B203" t="str">
            <v>CSAP 24" (28" X 20") (FURNISH AND INSTALL) 16 GA (2 2/3" X 1/2" CORR)</v>
          </cell>
          <cell r="C203" t="str">
            <v>LF</v>
          </cell>
          <cell r="D203">
            <v>22</v>
          </cell>
          <cell r="E203" t="str">
            <v>SAME AS COST CODE 3854, EXCEPT SIZE OF CSAP.</v>
          </cell>
        </row>
        <row r="204">
          <cell r="A204" t="str">
            <v>3858</v>
          </cell>
          <cell r="B204" t="str">
            <v>CSAP 30" (35" X 24") FURNISH AND INSTALL) 16 GA (2 2/3" X 1/2" CORR)</v>
          </cell>
          <cell r="C204" t="str">
            <v>LF</v>
          </cell>
          <cell r="D204">
            <v>28</v>
          </cell>
          <cell r="E204" t="str">
            <v>SAME AS COST CODE 3854, EXCEPT SIZE OF CSAP.</v>
          </cell>
        </row>
        <row r="205">
          <cell r="A205" t="str">
            <v>3859</v>
          </cell>
          <cell r="B205" t="str">
            <v>CSAP 24" (28" X 20") (FURNISH AND INSTALL) 14 GA (2 2/3 X 1/2" CORR)</v>
          </cell>
          <cell r="C205" t="str">
            <v>LF</v>
          </cell>
          <cell r="D205">
            <v>25</v>
          </cell>
          <cell r="E205" t="str">
            <v>SAME AS COST CODE 3854, EXCEPT SIZE OF CSAP.</v>
          </cell>
        </row>
        <row r="206">
          <cell r="A206" t="str">
            <v>3860</v>
          </cell>
          <cell r="B206" t="str">
            <v>CSAP 30" (35" X 24") (FURNISH AND INSTALL) 14 GA (2 2/3" X 1/2" CORR)</v>
          </cell>
          <cell r="C206" t="str">
            <v>LF</v>
          </cell>
          <cell r="D206">
            <v>32</v>
          </cell>
          <cell r="E206" t="str">
            <v>SAME AS COST CODE 3854, EXCEPT SIZE OF CSAP.</v>
          </cell>
        </row>
        <row r="207">
          <cell r="A207" t="str">
            <v>3861</v>
          </cell>
          <cell r="B207" t="str">
            <v>CSAP 36" (42" X 29") (FURNISH AND INSTALL) 14 GA (2 2/3 X 1/2" CORR)</v>
          </cell>
          <cell r="C207" t="str">
            <v>LF</v>
          </cell>
          <cell r="D207">
            <v>38</v>
          </cell>
          <cell r="E207" t="str">
            <v>SAME AS COST CODE 3854, EXCEPT SIZE OF CSAP.</v>
          </cell>
        </row>
        <row r="208">
          <cell r="A208" t="str">
            <v>3862</v>
          </cell>
          <cell r="B208" t="str">
            <v>CSAP 42" (49" X 33") (FURNISH AND INSTALL) 14 GA (2 2/3" X 1/2" CORR)</v>
          </cell>
          <cell r="C208" t="str">
            <v>LF</v>
          </cell>
          <cell r="D208">
            <v>46</v>
          </cell>
          <cell r="E208" t="str">
            <v>SAME AS COST CODE 3854, EXCEPT SIZE OF CSAP.</v>
          </cell>
        </row>
        <row r="209">
          <cell r="A209" t="str">
            <v>3863</v>
          </cell>
          <cell r="B209" t="str">
            <v>CSAP 36" (42" X 29") (FURNISH AND INSTALL) 12 GA (2 2/3" X 1/2" CORR)</v>
          </cell>
          <cell r="C209" t="str">
            <v>LF</v>
          </cell>
          <cell r="D209">
            <v>47</v>
          </cell>
          <cell r="E209" t="str">
            <v>SAME AS COST CODE 3854, EXCEPT SIZE OF CSAP.</v>
          </cell>
        </row>
        <row r="210">
          <cell r="A210" t="str">
            <v>3864</v>
          </cell>
          <cell r="B210" t="str">
            <v>CSAP 42" (49" X 33") (FURNISH AND INSTALL) 12 GA (2 2/3" X 1/2" CORR)</v>
          </cell>
          <cell r="C210" t="str">
            <v>LF</v>
          </cell>
          <cell r="D210">
            <v>57</v>
          </cell>
          <cell r="E210" t="str">
            <v>SAME AS COST CODE 3854, EXCEPT SIZE OF CSAP.</v>
          </cell>
        </row>
        <row r="211">
          <cell r="A211" t="str">
            <v>3865</v>
          </cell>
          <cell r="B211" t="str">
            <v>CSAP 48" (57" X 38") (FURNISH AND INSTALL) 12 GA (2 2/3" X 1/2 CORR)</v>
          </cell>
          <cell r="C211" t="str">
            <v>LF</v>
          </cell>
          <cell r="D211">
            <v>64</v>
          </cell>
          <cell r="E211" t="str">
            <v>SAME AS COST CODE 3854, EXCEPT SIZE OF CSAP.</v>
          </cell>
        </row>
        <row r="212">
          <cell r="A212" t="str">
            <v>3866</v>
          </cell>
          <cell r="B212" t="str">
            <v>CSAP 54" (64" X 43") (FURNISH AND INSTALL) 12 GA (2 2/3" X 1/2" CORR)</v>
          </cell>
          <cell r="C212" t="str">
            <v>LF</v>
          </cell>
          <cell r="D212">
            <v>74</v>
          </cell>
          <cell r="E212" t="str">
            <v>SAME AS COST CODE 3854, EXCEPT SIZE OF CSAP.</v>
          </cell>
        </row>
        <row r="213">
          <cell r="A213" t="str">
            <v>3867</v>
          </cell>
          <cell r="B213" t="str">
            <v>CSAP 60" (71" X 47") (FURNISH AND INSTALL) 12 GA (2 2/3" X 1/2" CORR)</v>
          </cell>
          <cell r="C213" t="str">
            <v>LF</v>
          </cell>
          <cell r="D213">
            <v>82</v>
          </cell>
          <cell r="E213" t="str">
            <v>SAME AS COST CODE 3854, EXCEPT SIZE OF CSAP.</v>
          </cell>
        </row>
        <row r="214">
          <cell r="A214" t="str">
            <v>3868</v>
          </cell>
          <cell r="B214" t="str">
            <v>CSAP 54" (64" X 43") (FURNISH AND INSTALL) 10 GA (2 2/3" X 1/2" CORR)</v>
          </cell>
          <cell r="C214" t="str">
            <v>LF</v>
          </cell>
          <cell r="D214">
            <v>87</v>
          </cell>
          <cell r="E214" t="str">
            <v>SAME AS COST CODE 3854, EXCEPT SIZE OF CSAP.</v>
          </cell>
        </row>
        <row r="215">
          <cell r="A215" t="str">
            <v>3869</v>
          </cell>
          <cell r="B215" t="str">
            <v>CSAP 60" (71" X 47") (FURNISH AND INSTALL) 10 GA (2 2/3" X 1/2" CORR)</v>
          </cell>
          <cell r="C215" t="str">
            <v>LF</v>
          </cell>
          <cell r="D215">
            <v>96</v>
          </cell>
          <cell r="E215" t="str">
            <v>SAME AS COST CODE 3854, EXCEPT SIZE OF CSAP.</v>
          </cell>
        </row>
        <row r="216">
          <cell r="A216" t="str">
            <v>3870</v>
          </cell>
          <cell r="B216" t="str">
            <v>CSAP 66" (77" X 52") (FURNISH AND INSTALL) 10 GA (2 2/3" X 1/2" CORR)</v>
          </cell>
          <cell r="C216" t="str">
            <v>LF</v>
          </cell>
          <cell r="D216">
            <v>109</v>
          </cell>
          <cell r="E216" t="str">
            <v>SAME AS COST CODE 3854, EXCEPT SIZE OF CSAP.</v>
          </cell>
        </row>
        <row r="217">
          <cell r="A217" t="str">
            <v>3871</v>
          </cell>
          <cell r="B217" t="str">
            <v>CSAP 72" (83" X 57") (FURNISH AND INSTALL) 10 GA (2 2/3" X 1/2" CORR)</v>
          </cell>
          <cell r="C217" t="str">
            <v>LF</v>
          </cell>
          <cell r="D217">
            <v>118</v>
          </cell>
          <cell r="E217" t="str">
            <v>SAME AS COST CODE 3854, EXCEPT SIZE OF CSAP.</v>
          </cell>
        </row>
        <row r="218">
          <cell r="A218" t="str">
            <v>3872</v>
          </cell>
          <cell r="B218" t="str">
            <v>CSAP 36" (40" X 31") (FURNISH AND INSTALL) 14 GA (3" X 1" CORR)</v>
          </cell>
          <cell r="C218" t="str">
            <v>LF</v>
          </cell>
          <cell r="D218">
            <v>45</v>
          </cell>
          <cell r="E218" t="str">
            <v>SAME AS COST CODE 3854, EXCEPT SIZE OF CSAP.</v>
          </cell>
        </row>
        <row r="219">
          <cell r="A219" t="str">
            <v>3873</v>
          </cell>
          <cell r="B219" t="str">
            <v>CSAP 42" (46" X 36) (FURNISH AND INSTALL) 14 GA (3" X 1" CORR)</v>
          </cell>
          <cell r="C219" t="str">
            <v>LF</v>
          </cell>
          <cell r="D219">
            <v>54</v>
          </cell>
          <cell r="E219" t="str">
            <v>SAME AS COST CODE 3854, EXCEPT SIZE OF CSAP.</v>
          </cell>
        </row>
        <row r="220">
          <cell r="A220" t="str">
            <v>3874</v>
          </cell>
          <cell r="B220" t="str">
            <v>CSAP 48" (53" X 41") (FURNISH AND INSTALL) 14 GA (3" X 1" CORR)</v>
          </cell>
          <cell r="C220" t="str">
            <v>LF</v>
          </cell>
          <cell r="D220">
            <v>61</v>
          </cell>
          <cell r="E220" t="str">
            <v>SAME AS COST CODE 3854, EXCEPT SIZE OF CSAP.</v>
          </cell>
        </row>
        <row r="221">
          <cell r="A221" t="str">
            <v>3875</v>
          </cell>
          <cell r="B221" t="str">
            <v>CSAP 54" (60" X 46") (FURNISH AND INSTALL) 14 GA  (3" X 1" CORR)</v>
          </cell>
          <cell r="C221" t="str">
            <v>LF</v>
          </cell>
          <cell r="D221">
            <v>71</v>
          </cell>
          <cell r="E221" t="str">
            <v>SAME AS COST CODE 3854, EXCEPT SIZE OF CSAP.</v>
          </cell>
        </row>
        <row r="222">
          <cell r="A222" t="str">
            <v>3876</v>
          </cell>
          <cell r="B222" t="str">
            <v>CSAP 60" (66" X 51") (FURNISH AND INSTALL) 14 GA (3" X 1" CORR)</v>
          </cell>
          <cell r="C222" t="str">
            <v>LF</v>
          </cell>
          <cell r="D222">
            <v>78</v>
          </cell>
          <cell r="E222" t="str">
            <v>SAME AS COST CODE 3854, EXCEPT SIZE OF CSAP.</v>
          </cell>
        </row>
        <row r="223">
          <cell r="A223" t="str">
            <v>3877</v>
          </cell>
          <cell r="B223" t="str">
            <v>CSAP 66" (73" X 55") (FURNISH AND INSTALL) 14 GA (3" X 1" CORR)</v>
          </cell>
          <cell r="C223" t="str">
            <v>LF</v>
          </cell>
          <cell r="D223">
            <v>90</v>
          </cell>
          <cell r="E223" t="str">
            <v>SAME AS COST CODE 3854, EXCEPT SIZE OF CSAP.</v>
          </cell>
        </row>
        <row r="224">
          <cell r="A224" t="str">
            <v>3878</v>
          </cell>
          <cell r="B224" t="str">
            <v>CSAP 72" (81" X 59") (FURNISH &amp; STALL) 14 GA (3" X 1" CORR)</v>
          </cell>
          <cell r="C224" t="str">
            <v>LF</v>
          </cell>
          <cell r="D224">
            <v>98</v>
          </cell>
          <cell r="E224" t="str">
            <v>SAME AS COST CODE 3854, EXCEPT SIZE OF CSAP.</v>
          </cell>
        </row>
        <row r="225">
          <cell r="A225" t="str">
            <v>3879</v>
          </cell>
          <cell r="B225" t="str">
            <v>CSAP 78" (87" X 63") (FURNISH AND INSTALL) 14 GA (3" X 1" CORR)</v>
          </cell>
          <cell r="C225" t="str">
            <v>LF</v>
          </cell>
          <cell r="D225">
            <v>110</v>
          </cell>
          <cell r="E225" t="str">
            <v>SAME AS COST CODE 3854, EXCEPT SIZE OF CSAP.</v>
          </cell>
        </row>
        <row r="226">
          <cell r="A226" t="str">
            <v>3880</v>
          </cell>
          <cell r="B226" t="str">
            <v>CSAP 84" (95" X 67") (FURNISH AND INSTALL) 14 GA (3" X 1" CORR)</v>
          </cell>
          <cell r="C226" t="str">
            <v>LF</v>
          </cell>
          <cell r="D226">
            <v>118</v>
          </cell>
          <cell r="E226" t="str">
            <v>SAME AS COST CODE 3854, EXCEPT SIZE OF CSAP.</v>
          </cell>
        </row>
        <row r="227">
          <cell r="A227" t="str">
            <v>3881</v>
          </cell>
          <cell r="B227" t="str">
            <v>CSAP 90" (103" X 71" (FURNISH AND INSTALL) 14 GA (3" X 1" CORR)</v>
          </cell>
          <cell r="C227" t="str">
            <v>LF</v>
          </cell>
          <cell r="D227">
            <v>130</v>
          </cell>
          <cell r="E227" t="str">
            <v>SAME AS COST CODE 3854, EXCEPT SIZE OF CSAP.</v>
          </cell>
        </row>
        <row r="228">
          <cell r="A228" t="str">
            <v>3882</v>
          </cell>
          <cell r="B228" t="str">
            <v>CSAP 84" (95" X 67") (FURNISH AND INSTALL) 12 GA (3" X 1" CORR)</v>
          </cell>
          <cell r="C228" t="str">
            <v>LF</v>
          </cell>
          <cell r="D228">
            <v>142</v>
          </cell>
          <cell r="E228" t="str">
            <v>SAME AS COST CODE 3854, EXCEPT SIZE OF CSAP.</v>
          </cell>
        </row>
        <row r="229">
          <cell r="A229" t="str">
            <v>3883</v>
          </cell>
          <cell r="B229" t="str">
            <v>CSAP 90" (103" X 71") (FURNISH AND INSTALL) 12 GA (3" X 1" CORR)</v>
          </cell>
          <cell r="C229" t="str">
            <v>LF</v>
          </cell>
          <cell r="D229">
            <v>156</v>
          </cell>
          <cell r="E229" t="str">
            <v>SAME AS COST CODE 3854, EXCEPT SIZE OF CSAP.</v>
          </cell>
        </row>
        <row r="230">
          <cell r="A230" t="str">
            <v>3884</v>
          </cell>
          <cell r="B230" t="str">
            <v>CSAP 96" (112" X 75") (FURNISH AND INSTALL) 12 GA (3" X 1" CORR)</v>
          </cell>
          <cell r="C230" t="str">
            <v>LF</v>
          </cell>
          <cell r="D230">
            <v>166</v>
          </cell>
          <cell r="E230" t="str">
            <v>SAME AS COST CODE 3854, EXCEPT SIZE OF CSAP.</v>
          </cell>
        </row>
        <row r="231">
          <cell r="A231" t="str">
            <v>3885</v>
          </cell>
          <cell r="B231" t="str">
            <v>CSAP 102" (117" X 79") (FURNISH AND INSTALL) 12 GA (3" X 1" CORR)</v>
          </cell>
          <cell r="C231" t="str">
            <v>LF</v>
          </cell>
          <cell r="D231">
            <v>181</v>
          </cell>
          <cell r="E231" t="str">
            <v>SAME AS COST CODE 3854, EXCEPT SIZE OF CSAP.</v>
          </cell>
        </row>
        <row r="232">
          <cell r="A232" t="str">
            <v>3886</v>
          </cell>
          <cell r="B232" t="str">
            <v>CSAP 108" (128" X 83") (FURNISH AND INSTALL) 12 GA (3" X 1" CORR)</v>
          </cell>
          <cell r="C232" t="str">
            <v>LF</v>
          </cell>
          <cell r="D232">
            <v>192</v>
          </cell>
          <cell r="E232" t="str">
            <v>SAME AS COST CODE 3854, EXCEPT SIZE OF CSAP.</v>
          </cell>
        </row>
        <row r="233">
          <cell r="A233" t="str">
            <v>3887</v>
          </cell>
          <cell r="B233" t="str">
            <v>CSAP 114" (137" X 87") (FURNISH AND INSTALL) 12 GA (3" X 1" CORR)</v>
          </cell>
          <cell r="C233" t="str">
            <v>LF</v>
          </cell>
          <cell r="D233">
            <v>208</v>
          </cell>
          <cell r="E233" t="str">
            <v>SAME AS COST CODE 3854, EXCEPT SIZE OF CSAP.</v>
          </cell>
        </row>
        <row r="234">
          <cell r="A234" t="str">
            <v>3888</v>
          </cell>
          <cell r="B234" t="str">
            <v>CSAP 96" (112" X 75") (FURNISH AND INSTALL) 10 GA (3" X 1" CORR)</v>
          </cell>
          <cell r="C234" t="str">
            <v>LF</v>
          </cell>
          <cell r="D234">
            <v>195</v>
          </cell>
          <cell r="E234" t="str">
            <v>SAME AS COST CODE 3854, EXCEPT SIZE OF CSAP.</v>
          </cell>
        </row>
        <row r="235">
          <cell r="A235" t="str">
            <v>3889</v>
          </cell>
          <cell r="B235" t="str">
            <v>CSAP 102" (117" X 79") (FURNISH AND INSTALL) 10 GA (3" X 1" CORR)</v>
          </cell>
          <cell r="C235" t="str">
            <v>LF</v>
          </cell>
          <cell r="D235">
            <v>211</v>
          </cell>
          <cell r="E235" t="str">
            <v>SAME AS COST CODE 3854, EXCEPT SIZE OF CSAP.</v>
          </cell>
        </row>
        <row r="236">
          <cell r="A236" t="str">
            <v>3890</v>
          </cell>
          <cell r="B236" t="str">
            <v>CSAP 108" (128" X 83") (FURNISH AND INSTALL) 10 GA (3" X 1" CORR)</v>
          </cell>
          <cell r="C236" t="str">
            <v>LF</v>
          </cell>
          <cell r="D236">
            <v>223</v>
          </cell>
          <cell r="E236" t="str">
            <v>SAME AS COST CODE 3854, EXCEPT SIZE OF CSAP.</v>
          </cell>
        </row>
        <row r="237">
          <cell r="A237" t="str">
            <v>3891</v>
          </cell>
          <cell r="B237" t="str">
            <v>CSAP 114" (137" X 87") (FURNISH AND INSTALL) 10 GA (3" X 1" CORR)</v>
          </cell>
          <cell r="C237" t="str">
            <v>LF</v>
          </cell>
          <cell r="D237">
            <v>241</v>
          </cell>
          <cell r="E237" t="str">
            <v>SAME AS COST CODE 3854, EXCEPT SIZE OF CSAP.</v>
          </cell>
        </row>
        <row r="238">
          <cell r="A238" t="str">
            <v>3892</v>
          </cell>
          <cell r="B238" t="str">
            <v>CSAP 120" (142" X91") (FURNISH AND INSTALL) 10 GA (3" X 1" CORR)</v>
          </cell>
          <cell r="C238" t="str">
            <v>LF</v>
          </cell>
          <cell r="D238">
            <v>256</v>
          </cell>
          <cell r="E238" t="str">
            <v>SAME AS COST CODE 3854, EXCEPT SIZE OF CSAP.</v>
          </cell>
        </row>
        <row r="239">
          <cell r="A239" t="str">
            <v>3893</v>
          </cell>
          <cell r="B239" t="str">
            <v>FLARED END SECTION - CORRUGATED STEEL ARCH PIPE (CSAP) 15" 16 GA</v>
          </cell>
          <cell r="C239" t="str">
            <v>EA</v>
          </cell>
          <cell r="D239">
            <v>57</v>
          </cell>
          <cell r="E239" t="str">
            <v>WORK CONSISTS OF SETTING FLARED END SECTIONS AT INLET &amp; OUTLET ENDS OF CULVERT PIPES. END SECTIONS SHOULD BE SET ON A SMOOTH COMPACTED BASE &amp; SET FIRMLY AGAINST END OF CULVERT PIPE. UNIT PRICE INCLUDES ALL EQUIP., LABOR, MATERIAL &amp; ANY INCIDENTAL COST TO </v>
          </cell>
        </row>
        <row r="240">
          <cell r="A240" t="str">
            <v>3894</v>
          </cell>
          <cell r="B240" t="str">
            <v>FLARED END SECTION - CSAP 18" 16 GA</v>
          </cell>
          <cell r="C240" t="str">
            <v>EA</v>
          </cell>
          <cell r="D240">
            <v>67</v>
          </cell>
          <cell r="E240" t="str">
            <v>SAME AS COST CODE 3893, EXCEPT SIZE OF CSAP.</v>
          </cell>
        </row>
        <row r="241">
          <cell r="A241" t="str">
            <v>3895</v>
          </cell>
          <cell r="B241" t="str">
            <v>FLARED END SECTION - CSAP 21" 16 GA</v>
          </cell>
          <cell r="C241" t="str">
            <v>EA</v>
          </cell>
          <cell r="D241">
            <v>81</v>
          </cell>
          <cell r="E241" t="str">
            <v>SAME AS COST CODE 3893, EXCEPT SIZE OF CSAP.</v>
          </cell>
        </row>
        <row r="242">
          <cell r="A242" t="str">
            <v>3896</v>
          </cell>
          <cell r="B242" t="str">
            <v>FLARED END SECTION - CSAP 24" 14 GA</v>
          </cell>
          <cell r="C242" t="str">
            <v>EA</v>
          </cell>
          <cell r="D242">
            <v>96</v>
          </cell>
          <cell r="E242" t="str">
            <v>SAME AS COST CODE 3893, EXCEPT SIZE OF CSAP.</v>
          </cell>
        </row>
        <row r="243">
          <cell r="A243" t="str">
            <v>3897</v>
          </cell>
          <cell r="B243" t="str">
            <v>FLARED END SECTION - CSAP 30" 14 GA</v>
          </cell>
          <cell r="C243" t="str">
            <v>EA</v>
          </cell>
          <cell r="D243">
            <v>161</v>
          </cell>
          <cell r="E243" t="str">
            <v>SAME AS COST CODE 3893, EXCEPT SIZE OF CSAP.</v>
          </cell>
        </row>
        <row r="244">
          <cell r="A244" t="str">
            <v>3898</v>
          </cell>
          <cell r="B244" t="str">
            <v>FLARED END SECTION - CSAP 36" 14 GA</v>
          </cell>
          <cell r="C244" t="str">
            <v>EA</v>
          </cell>
          <cell r="D244">
            <v>254</v>
          </cell>
          <cell r="E244" t="str">
            <v>SAME AS COST CODE 3893, EXCEPT SIZE OF CSAP.</v>
          </cell>
        </row>
        <row r="245">
          <cell r="A245" t="str">
            <v>3899</v>
          </cell>
          <cell r="B245" t="str">
            <v>FLARED END SECTION - CSAP 42" 12 GA</v>
          </cell>
          <cell r="C245" t="str">
            <v>EA</v>
          </cell>
          <cell r="D245">
            <v>438</v>
          </cell>
          <cell r="E245" t="str">
            <v>SAME AS COST CODE 3893, EXCEPT SIZE OF CSAP.</v>
          </cell>
        </row>
        <row r="246">
          <cell r="A246" t="str">
            <v>3900</v>
          </cell>
          <cell r="B246" t="str">
            <v>FLARED END SECTION - CSAP 48" 12 GA</v>
          </cell>
          <cell r="C246" t="str">
            <v>EA</v>
          </cell>
          <cell r="D246">
            <v>546</v>
          </cell>
          <cell r="E246" t="str">
            <v>SAME AS COST CODE 3893, EXCEPT SIZE OF CSAP.</v>
          </cell>
        </row>
        <row r="247">
          <cell r="A247" t="str">
            <v>3901</v>
          </cell>
          <cell r="B247" t="str">
            <v>FLARED END SECTION - CSAP 54" 12 GA</v>
          </cell>
          <cell r="C247" t="str">
            <v>EA</v>
          </cell>
          <cell r="D247">
            <v>759</v>
          </cell>
          <cell r="E247" t="str">
            <v>SAME AS COST CODE 3893, EXCEPT SIZE OF CSAP.</v>
          </cell>
        </row>
        <row r="248">
          <cell r="A248" t="str">
            <v>3902</v>
          </cell>
          <cell r="B248" t="str">
            <v>FLARED END SECTION - CSAP 60" 12/10 GA</v>
          </cell>
          <cell r="C248" t="str">
            <v>EA</v>
          </cell>
          <cell r="D248">
            <v>992</v>
          </cell>
          <cell r="E248" t="str">
            <v>SAME AS COST CODE 3893, EXCEPT SIZE OF CSAP.</v>
          </cell>
        </row>
        <row r="249">
          <cell r="A249" t="str">
            <v>3903</v>
          </cell>
          <cell r="B249" t="str">
            <v>FLARED END SECTION - CSAP 66" 12/10 GA</v>
          </cell>
          <cell r="C249" t="str">
            <v>EA</v>
          </cell>
          <cell r="D249">
            <v>1344</v>
          </cell>
          <cell r="E249" t="str">
            <v>SAME AS COST CODE 3893, EXCEPT SIZE OF CSAP.</v>
          </cell>
        </row>
        <row r="250">
          <cell r="A250" t="str">
            <v>3904</v>
          </cell>
          <cell r="B250" t="str">
            <v>FLARED END SECTION - CSAP 72" 12/10 GA</v>
          </cell>
          <cell r="C250" t="str">
            <v>EA</v>
          </cell>
          <cell r="D250">
            <v>1428</v>
          </cell>
          <cell r="E250" t="str">
            <v>SAME AS COST CODE 3893, EXCEPT SIZE OF CSAP.</v>
          </cell>
        </row>
        <row r="251">
          <cell r="A251" t="str">
            <v>3905</v>
          </cell>
          <cell r="B251" t="str">
            <v>FLARED END SECTION - CSAP 78" 12/10 GA</v>
          </cell>
          <cell r="C251" t="str">
            <v>EA</v>
          </cell>
          <cell r="D251">
            <v>1577</v>
          </cell>
          <cell r="E251" t="str">
            <v>SAME AS COST CODE 3893, EXCEPT SIZE OF CSAP.</v>
          </cell>
        </row>
        <row r="252">
          <cell r="A252" t="str">
            <v>3906</v>
          </cell>
          <cell r="B252" t="str">
            <v>FLARED END SECTION - CSAP 84" 12/10 GA</v>
          </cell>
          <cell r="C252" t="str">
            <v>EA</v>
          </cell>
          <cell r="D252">
            <v>1628</v>
          </cell>
          <cell r="E252" t="str">
            <v>SAME AS COST CODE 3893, EXCEPT SIZE OF CSAP.</v>
          </cell>
        </row>
        <row r="253">
          <cell r="A253" t="str">
            <v>3907</v>
          </cell>
          <cell r="B253" t="str">
            <v>FLARED END SECTION - CSAP 90" 12/10 GA</v>
          </cell>
          <cell r="C253" t="str">
            <v>EA</v>
          </cell>
          <cell r="D253">
            <v>1823</v>
          </cell>
          <cell r="E253" t="str">
            <v>SAME AS COST CODE 3893, EXCEPT SIZE OF CSAP.</v>
          </cell>
        </row>
        <row r="254">
          <cell r="A254" t="str">
            <v>3908</v>
          </cell>
          <cell r="B254" t="str">
            <v>FLARED END SECTION - CSAP 96" 12/10 GA</v>
          </cell>
          <cell r="C254" t="str">
            <v>EA</v>
          </cell>
          <cell r="D254">
            <v>2108</v>
          </cell>
          <cell r="E254" t="str">
            <v>SAME AS COST CODE 3893, EXCEPT SIZE OF CSAP.</v>
          </cell>
        </row>
        <row r="255">
          <cell r="A255" t="str">
            <v>3909</v>
          </cell>
          <cell r="B255" t="str">
            <v>REINFORCED CONCRETE PIPE (RCP) 10" (FURNISH AND INSTALL)</v>
          </cell>
          <cell r="C255" t="str">
            <v>LF</v>
          </cell>
          <cell r="D255">
            <v>12</v>
          </cell>
          <cell r="E255" t="str">
            <v>WORK CONSISTS OF LAYING CULVERT PIPE, BACKFILLING AND COMPACTING TO 1' ABOVE TOP PIPE.  FOR ADDITIONAL FILL OVER 1', SEE YARDAGE TABLE FOR VARIOUS SIZES OF PIPES IN POLICY AND PROCEDURES MANUAL.  UNIT PRICE INCLUDES ALL EQUIP., LABOR &amp; MATERIAL &amp; ANY INCI</v>
          </cell>
        </row>
        <row r="256">
          <cell r="A256" t="str">
            <v>3911</v>
          </cell>
          <cell r="B256" t="str">
            <v>RCP 15" (FURNISH AND INSTALL)</v>
          </cell>
          <cell r="C256" t="str">
            <v>LF</v>
          </cell>
          <cell r="D256">
            <v>19</v>
          </cell>
          <cell r="E256" t="str">
            <v>SAME AS COST CODE 3909, EXCEPT SIZE OF RCP.</v>
          </cell>
        </row>
        <row r="257">
          <cell r="A257" t="str">
            <v>3912</v>
          </cell>
          <cell r="B257" t="str">
            <v>RCP 18" (FURNISH AND INSTALL)</v>
          </cell>
          <cell r="C257" t="str">
            <v>LF</v>
          </cell>
          <cell r="D257">
            <v>24</v>
          </cell>
          <cell r="E257" t="str">
            <v>SAME AS COST CODE 3909, EXCEPT SIZE OF RCP.</v>
          </cell>
        </row>
        <row r="258">
          <cell r="A258" t="str">
            <v>3913</v>
          </cell>
          <cell r="B258" t="str">
            <v>RCP 21" (FURNISH AND INSTALL)</v>
          </cell>
          <cell r="C258" t="str">
            <v>LF</v>
          </cell>
          <cell r="D258">
            <v>27</v>
          </cell>
          <cell r="E258" t="str">
            <v>SAME AS COST CODE 3909, EXCEPT SIZE OF RCP.</v>
          </cell>
        </row>
        <row r="259">
          <cell r="A259" t="str">
            <v>3914</v>
          </cell>
          <cell r="B259" t="str">
            <v>RCP 24" (FURNISH AND INSTALL)</v>
          </cell>
          <cell r="C259" t="str">
            <v>LF</v>
          </cell>
          <cell r="D259">
            <v>30</v>
          </cell>
          <cell r="E259" t="str">
            <v>SAME AS CODE 3909, EXCEPT SIZE OF RCP.</v>
          </cell>
        </row>
        <row r="260">
          <cell r="A260" t="str">
            <v>3915</v>
          </cell>
          <cell r="B260" t="str">
            <v>RCP 27" (FURNISH AND INSTALL)</v>
          </cell>
          <cell r="C260" t="str">
            <v>LF</v>
          </cell>
          <cell r="D260">
            <v>34</v>
          </cell>
          <cell r="E260" t="str">
            <v>SAME AS CODE 3909, EXCEPT SIZE OF RCP.</v>
          </cell>
        </row>
        <row r="261">
          <cell r="A261" t="str">
            <v>3916</v>
          </cell>
          <cell r="B261" t="str">
            <v>RCP 30" (FURNISH AND INSTALL)</v>
          </cell>
          <cell r="C261" t="str">
            <v>LF</v>
          </cell>
          <cell r="D261">
            <v>37</v>
          </cell>
          <cell r="E261" t="str">
            <v>SAME AS COST CODE 3909, EXCEPT SIZE OF RCP.</v>
          </cell>
        </row>
        <row r="262">
          <cell r="A262" t="str">
            <v>3917</v>
          </cell>
          <cell r="B262" t="str">
            <v>RCP 36" (FURNISH AND INSTALL)</v>
          </cell>
          <cell r="C262" t="str">
            <v>LF</v>
          </cell>
          <cell r="D262">
            <v>41</v>
          </cell>
          <cell r="E262" t="str">
            <v>SAME AS COST CODE 3909, EXCEPT SIZE OF RCP.</v>
          </cell>
        </row>
        <row r="263">
          <cell r="A263" t="str">
            <v>3918</v>
          </cell>
          <cell r="B263" t="str">
            <v>RCP 42" (FURNISH AND INSTALL)</v>
          </cell>
          <cell r="C263" t="str">
            <v>LF</v>
          </cell>
          <cell r="D263">
            <v>47</v>
          </cell>
          <cell r="E263" t="str">
            <v>SAME AS COST CODE 3909, EXCEPT SIZE OF RCP.</v>
          </cell>
        </row>
        <row r="264">
          <cell r="A264" t="str">
            <v>3919</v>
          </cell>
          <cell r="B264" t="str">
            <v>RCP 12" (FURNISH AND INSTALL)</v>
          </cell>
          <cell r="C264" t="str">
            <v>LF</v>
          </cell>
          <cell r="D264">
            <v>15</v>
          </cell>
          <cell r="E264" t="str">
            <v>SAME AS COST CODE 3909, EXCEPT SIZE OF RCP.</v>
          </cell>
        </row>
        <row r="265">
          <cell r="A265" t="str">
            <v>3920</v>
          </cell>
          <cell r="B265" t="str">
            <v>RCP 48" (FURNISH AND INSTALL)</v>
          </cell>
          <cell r="C265" t="str">
            <v>LF</v>
          </cell>
          <cell r="D265">
            <v>57</v>
          </cell>
          <cell r="E265" t="str">
            <v>SAME AS COST CODE 3909, EXCEPT SIZE OF RCP.</v>
          </cell>
        </row>
        <row r="266">
          <cell r="A266" t="str">
            <v>3921</v>
          </cell>
          <cell r="B266" t="str">
            <v>RCP 54" (FURNISH AND INSTALL)</v>
          </cell>
          <cell r="C266" t="str">
            <v>LF</v>
          </cell>
          <cell r="D266">
            <v>73</v>
          </cell>
          <cell r="E266" t="str">
            <v>SAME AS COST CODE 3909, EXCEPT SIZE OF RCP.</v>
          </cell>
        </row>
        <row r="267">
          <cell r="A267" t="str">
            <v>3922</v>
          </cell>
          <cell r="B267" t="str">
            <v>RCP 60" (FURNISH AND INSTALL)</v>
          </cell>
          <cell r="C267" t="str">
            <v>LF</v>
          </cell>
          <cell r="D267">
            <v>87</v>
          </cell>
          <cell r="E267" t="str">
            <v>SAME AS COST CODE 3909, EXCEPT SIZE OF RCP.</v>
          </cell>
        </row>
        <row r="268">
          <cell r="A268" t="str">
            <v>3923</v>
          </cell>
          <cell r="B268" t="str">
            <v>RCP 66" (FURNISH AND INSTALL)</v>
          </cell>
          <cell r="C268" t="str">
            <v>LF</v>
          </cell>
          <cell r="D268">
            <v>104</v>
          </cell>
          <cell r="E268" t="str">
            <v>SAME AS COST CODE 3909, EXCEPT SIZE OF RCP.</v>
          </cell>
        </row>
        <row r="269">
          <cell r="A269" t="str">
            <v>3924</v>
          </cell>
          <cell r="B269" t="str">
            <v>RCP 72" (FURNISH AND INSTALL)</v>
          </cell>
          <cell r="C269" t="str">
            <v>LF</v>
          </cell>
          <cell r="D269">
            <v>124</v>
          </cell>
          <cell r="E269" t="str">
            <v>SAME AS COST CODE 3909, EXCEPT SIZE OF RCP.</v>
          </cell>
        </row>
        <row r="270">
          <cell r="A270" t="str">
            <v>3925</v>
          </cell>
          <cell r="B270" t="str">
            <v>RCP 78" (FURNISH AND INSTALL)</v>
          </cell>
          <cell r="C270" t="str">
            <v>LF</v>
          </cell>
          <cell r="D270">
            <v>149</v>
          </cell>
          <cell r="E270" t="str">
            <v>SAME AS CODE 3909, EXCEPT SIZE OF RCP.</v>
          </cell>
        </row>
        <row r="271">
          <cell r="A271" t="str">
            <v>3926</v>
          </cell>
          <cell r="B271" t="str">
            <v>RCP 84" (FURNISH AND INSTALL)</v>
          </cell>
          <cell r="C271" t="str">
            <v>LF</v>
          </cell>
          <cell r="D271">
            <v>176</v>
          </cell>
          <cell r="E271" t="str">
            <v>SAME AS COST CODE 3909, EXCEPT SIZE OF RCP.</v>
          </cell>
        </row>
        <row r="272">
          <cell r="A272" t="str">
            <v>3927</v>
          </cell>
          <cell r="B272" t="str">
            <v>RCP 90" (FURNISH AND INSTALL)</v>
          </cell>
          <cell r="C272" t="str">
            <v>LF</v>
          </cell>
          <cell r="D272">
            <v>210</v>
          </cell>
          <cell r="E272" t="str">
            <v>SAME AS COST CODE 3909, EXCEPT SIZE OF RCP.</v>
          </cell>
        </row>
        <row r="273">
          <cell r="A273" t="str">
            <v>3928</v>
          </cell>
          <cell r="B273" t="str">
            <v>RCP 96" (FURNISH AND INSTALL)</v>
          </cell>
          <cell r="C273" t="str">
            <v>LF</v>
          </cell>
          <cell r="D273">
            <v>239</v>
          </cell>
          <cell r="E273" t="str">
            <v>SAME AS COST CODE 3909, EXCEPT SIZE OF RCP.</v>
          </cell>
        </row>
        <row r="274">
          <cell r="A274" t="str">
            <v>3929</v>
          </cell>
          <cell r="B274" t="str">
            <v>RCP 102" (FURNISH AND INSTALL)</v>
          </cell>
          <cell r="C274" t="str">
            <v>LF</v>
          </cell>
          <cell r="D274">
            <v>266</v>
          </cell>
          <cell r="E274" t="str">
            <v>SAME AS COST CODE 3909, EXCEPT SIZE OF RCP.</v>
          </cell>
        </row>
        <row r="275">
          <cell r="A275" t="str">
            <v>3930</v>
          </cell>
          <cell r="B275" t="str">
            <v>RCP 108" (FURNISH AND INSTALL)</v>
          </cell>
          <cell r="C275" t="str">
            <v>LF</v>
          </cell>
          <cell r="D275">
            <v>296</v>
          </cell>
          <cell r="E275" t="str">
            <v>SAME AS COST CODE 3909, EXCEPT SIZE OF RCP.</v>
          </cell>
        </row>
        <row r="276">
          <cell r="A276" t="str">
            <v>3931</v>
          </cell>
          <cell r="B276" t="str">
            <v>FLARED END SECTION - REINFORCED CONCRETE PIPE (RCP) 12"</v>
          </cell>
          <cell r="C276" t="str">
            <v>EA</v>
          </cell>
          <cell r="D276">
            <v>142</v>
          </cell>
          <cell r="E276" t="str">
            <v>WORK CONSISTS OF SETTING FLARED END SECTIONS AT INLET &amp; OUTLET ENDS OF CULVERT PIPES. END SECTIONS SHOULD BE SET ON A SMOOTH COMPACTED BASE &amp; SET FIRMLY AGAINST END OF CULVERT PIPE. UNIT PRICE INCLUDES ALL EQUIP., LABOR, MATERIAL &amp; ANY INCIDENTAL COST TO </v>
          </cell>
        </row>
        <row r="277">
          <cell r="A277" t="str">
            <v>3932</v>
          </cell>
          <cell r="B277" t="str">
            <v>FLARED END SECTION - RCP 15"</v>
          </cell>
          <cell r="C277" t="str">
            <v>EA</v>
          </cell>
          <cell r="D277">
            <v>159</v>
          </cell>
          <cell r="E277" t="str">
            <v>SAME AS COST CODE 3931, EXCEPT SIZE OF RCP.</v>
          </cell>
        </row>
        <row r="278">
          <cell r="A278" t="str">
            <v>3933</v>
          </cell>
          <cell r="B278" t="str">
            <v>FLARED END SECTION - RCP 18"</v>
          </cell>
          <cell r="C278" t="str">
            <v>EA</v>
          </cell>
          <cell r="D278">
            <v>182</v>
          </cell>
          <cell r="E278" t="str">
            <v>SAME AS COST CODE 3931, EXCEPT SIZE OF RCP.</v>
          </cell>
        </row>
        <row r="279">
          <cell r="A279" t="str">
            <v>3934</v>
          </cell>
          <cell r="B279" t="str">
            <v>FLARED END SECTION - RCP 21"</v>
          </cell>
          <cell r="C279" t="str">
            <v>EA</v>
          </cell>
          <cell r="D279">
            <v>200</v>
          </cell>
          <cell r="E279" t="str">
            <v>SAME AS COST CODE 3931, EXCEPT SIZE OF RCP.</v>
          </cell>
        </row>
        <row r="280">
          <cell r="A280" t="str">
            <v>3935</v>
          </cell>
          <cell r="B280" t="str">
            <v>FLARED END SECTION - RCP 24"</v>
          </cell>
          <cell r="C280" t="str">
            <v>EA</v>
          </cell>
          <cell r="D280">
            <v>227</v>
          </cell>
          <cell r="E280" t="str">
            <v>SAME AS COST CODE 3931, EXCEPT SIZE OF RCP.</v>
          </cell>
        </row>
        <row r="281">
          <cell r="A281" t="str">
            <v>3936</v>
          </cell>
          <cell r="B281" t="str">
            <v>FLARED END SECTION - RCP 27"</v>
          </cell>
          <cell r="C281" t="str">
            <v>EA</v>
          </cell>
          <cell r="D281">
            <v>251</v>
          </cell>
          <cell r="E281" t="str">
            <v>SAME AS COST CODE 3931, EXCEPT SIZE OF RCP.</v>
          </cell>
        </row>
        <row r="282">
          <cell r="A282" t="str">
            <v>3937</v>
          </cell>
          <cell r="B282" t="str">
            <v>FLARED END SECTION - RCP 30"</v>
          </cell>
          <cell r="C282" t="str">
            <v>EA</v>
          </cell>
          <cell r="D282">
            <v>274</v>
          </cell>
          <cell r="E282" t="str">
            <v>SAME AS COST CODE 3931, EXCEPT SIZE OF RCP.</v>
          </cell>
        </row>
        <row r="283">
          <cell r="A283" t="str">
            <v>3938</v>
          </cell>
          <cell r="B283" t="str">
            <v>FLARED END SECTION - RCP 36"</v>
          </cell>
          <cell r="C283" t="str">
            <v>EA</v>
          </cell>
          <cell r="D283">
            <v>440</v>
          </cell>
          <cell r="E283" t="str">
            <v>SAME AS COST CODE 3931, EXCEPT SIZE OF RCP.</v>
          </cell>
        </row>
        <row r="284">
          <cell r="A284" t="str">
            <v>3939</v>
          </cell>
          <cell r="B284" t="str">
            <v>FLARED END SECTION - RCP 42"</v>
          </cell>
          <cell r="C284" t="str">
            <v>EA</v>
          </cell>
          <cell r="D284">
            <v>508</v>
          </cell>
          <cell r="E284" t="str">
            <v>SAME AS COST CODE 3931, EXCEPT SIZE OF RCP.</v>
          </cell>
        </row>
        <row r="285">
          <cell r="A285" t="str">
            <v>3940</v>
          </cell>
          <cell r="B285" t="str">
            <v>FLARED END SECTION - RCP 48"</v>
          </cell>
          <cell r="C285" t="str">
            <v>EA</v>
          </cell>
          <cell r="D285">
            <v>610</v>
          </cell>
          <cell r="E285" t="str">
            <v>SAME AS COST CODE 3931, EXCEPT SIZE OF RCP.</v>
          </cell>
        </row>
        <row r="286">
          <cell r="A286" t="str">
            <v>3941</v>
          </cell>
          <cell r="B286" t="str">
            <v>FLARED END SECTION - RCP 54"</v>
          </cell>
          <cell r="C286" t="str">
            <v>EA</v>
          </cell>
          <cell r="D286">
            <v>752</v>
          </cell>
          <cell r="E286" t="str">
            <v>SAME AS COST CODE 3931, EXCEPT SIZE OF RCP.</v>
          </cell>
        </row>
        <row r="287">
          <cell r="A287" t="str">
            <v>3942</v>
          </cell>
          <cell r="B287" t="str">
            <v>FLARED END SECTION - RCP 60"</v>
          </cell>
          <cell r="C287" t="str">
            <v>EA</v>
          </cell>
          <cell r="D287">
            <v>945</v>
          </cell>
          <cell r="E287" t="str">
            <v>SAME AS COST CODE 3931, EXCEPT SIZE OF RCP.</v>
          </cell>
        </row>
        <row r="288">
          <cell r="A288" t="str">
            <v>3943</v>
          </cell>
          <cell r="B288" t="str">
            <v>FLARED END SECTION - RCP 66"</v>
          </cell>
          <cell r="C288" t="str">
            <v>EA</v>
          </cell>
          <cell r="D288">
            <v>1111</v>
          </cell>
          <cell r="E288" t="str">
            <v>SAME AS COST CODE 3931, EXCEPT SIZE OF RCP.</v>
          </cell>
        </row>
        <row r="289">
          <cell r="A289" t="str">
            <v>3944</v>
          </cell>
          <cell r="B289" t="str">
            <v>FLARED END SECTION - RCP 72"</v>
          </cell>
          <cell r="C289" t="str">
            <v>EA</v>
          </cell>
          <cell r="D289">
            <v>1230</v>
          </cell>
          <cell r="E289" t="str">
            <v>SAME AS COST CODE 3931, EXCEPT SIZE OF RCP.</v>
          </cell>
        </row>
        <row r="290">
          <cell r="A290" t="str">
            <v>3945</v>
          </cell>
          <cell r="B290" t="str">
            <v>FLARED END SECTION - RCP 84"</v>
          </cell>
          <cell r="C290" t="str">
            <v>EA</v>
          </cell>
          <cell r="D290">
            <v>1455</v>
          </cell>
          <cell r="E290" t="str">
            <v>SAME AS COST CODE 3931, EXCEPT SIZE OF RCP.</v>
          </cell>
        </row>
        <row r="291">
          <cell r="A291" t="str">
            <v>3946</v>
          </cell>
          <cell r="B291" t="str">
            <v>REINFORCED CONCRETE ELLIPTICAL PIPE (RCEP) 18" (14" X 23") (FURNISH AND INSTALL)</v>
          </cell>
          <cell r="C291" t="str">
            <v>LF</v>
          </cell>
          <cell r="D291">
            <v>21</v>
          </cell>
          <cell r="E291" t="str">
            <v>WORK CONSISTS OF SETTING FLARED END SECTIONS AT INLET &amp; OUTLET ENDS OF CULVERT PIPES. END SECTIONS SHOULD BE SET ON A SMOOTH COMPACTED BASE &amp; SET FIRMLY AGAINST END OF CULVERT PIPE. UNIT PRICE INCLUDES ALL EQUIP., LABOR, MATERIAL &amp; ANY INCIDENTAL COST TO </v>
          </cell>
        </row>
        <row r="292">
          <cell r="A292" t="str">
            <v>3947</v>
          </cell>
          <cell r="B292" t="str">
            <v>RCEP 24" (19" X 30") (FURNISH AND INSTALL)</v>
          </cell>
          <cell r="C292" t="str">
            <v>LF</v>
          </cell>
          <cell r="D292">
            <v>24</v>
          </cell>
          <cell r="E292" t="str">
            <v>SAME AS COST CODE 3946, EXCEPT SIZE OF RCEP.</v>
          </cell>
        </row>
        <row r="293">
          <cell r="A293" t="str">
            <v>3948</v>
          </cell>
          <cell r="B293" t="str">
            <v>RCEP 27" (22" X 34") (FURNISH AND INSTALL)</v>
          </cell>
          <cell r="C293" t="str">
            <v>LF</v>
          </cell>
          <cell r="D293">
            <v>28</v>
          </cell>
          <cell r="E293" t="str">
            <v>SAME AS COST CODE 3946, EXCEPT SIZE OF RCEP.</v>
          </cell>
        </row>
        <row r="294">
          <cell r="A294" t="str">
            <v>3949</v>
          </cell>
          <cell r="B294" t="str">
            <v>RCEP 30" (24" X 38") (FURNISH AND INSTALL)</v>
          </cell>
          <cell r="C294" t="str">
            <v>LF</v>
          </cell>
          <cell r="D294">
            <v>31</v>
          </cell>
          <cell r="E294" t="str">
            <v>SAME AS COST CODE 3946, EXCEPT SIZE OF RCEP.</v>
          </cell>
        </row>
        <row r="295">
          <cell r="A295" t="str">
            <v>3950</v>
          </cell>
          <cell r="B295" t="str">
            <v>RCEP 36" (29" X 45") (FURNISH AND INSTALL)</v>
          </cell>
          <cell r="C295" t="str">
            <v>LF</v>
          </cell>
          <cell r="D295">
            <v>42</v>
          </cell>
          <cell r="E295" t="str">
            <v>SAME AS COST CODE 3946, EXCEPT SIZE OF RCEP.</v>
          </cell>
        </row>
        <row r="296">
          <cell r="A296" t="str">
            <v>3951</v>
          </cell>
          <cell r="B296" t="str">
            <v>RCEP 42" (34" X 53") (FURNISH AND INSTALL)</v>
          </cell>
          <cell r="C296" t="str">
            <v>LF</v>
          </cell>
          <cell r="D296">
            <v>51</v>
          </cell>
          <cell r="E296" t="str">
            <v>SAME AS COST CODE 3946, EXCEPT SIZE OF RCEP.</v>
          </cell>
        </row>
        <row r="297">
          <cell r="A297" t="str">
            <v>3952</v>
          </cell>
          <cell r="B297" t="str">
            <v>RCEP 48" (38" X 60") (FURNISH AND INSTALL)</v>
          </cell>
          <cell r="C297" t="str">
            <v>LF</v>
          </cell>
          <cell r="D297">
            <v>69</v>
          </cell>
          <cell r="E297" t="str">
            <v>SAME AS COST CODE 3946, EXCEPT SIZE OF RCEP.</v>
          </cell>
        </row>
        <row r="298">
          <cell r="A298" t="str">
            <v>3953</v>
          </cell>
          <cell r="B298" t="str">
            <v>RCEP 54" (43" X 68") (FURNISH AND INSTALL)</v>
          </cell>
          <cell r="C298" t="str">
            <v>LF</v>
          </cell>
          <cell r="D298">
            <v>85</v>
          </cell>
          <cell r="E298" t="str">
            <v>SAME AS COST CODE 3946, EXCEPT SIZE OF RCEP.</v>
          </cell>
        </row>
        <row r="299">
          <cell r="A299" t="str">
            <v>3954</v>
          </cell>
          <cell r="B299" t="str">
            <v>RCEP 60" (48" X 76") (FURNISH AND INSTALL)</v>
          </cell>
          <cell r="C299" t="str">
            <v>LF</v>
          </cell>
          <cell r="D299">
            <v>99</v>
          </cell>
          <cell r="E299" t="str">
            <v>SAME AS COST CODE 3946, EXCEPT SIZE OF RCEP.</v>
          </cell>
        </row>
        <row r="300">
          <cell r="A300" t="str">
            <v>3955</v>
          </cell>
          <cell r="B300" t="str">
            <v>RCEP 66" (53" X 83") (FURNISH AND INSTALL)</v>
          </cell>
          <cell r="C300" t="str">
            <v>LF</v>
          </cell>
          <cell r="D300">
            <v>120</v>
          </cell>
          <cell r="E300" t="str">
            <v>SAME AS COST CODE 3946, EXCEPT SIZE OF RCEP.</v>
          </cell>
        </row>
        <row r="301">
          <cell r="A301" t="str">
            <v>3956</v>
          </cell>
          <cell r="B301" t="str">
            <v>RCEP 72" (58" X 91") (FURNISH AND INSTALL)</v>
          </cell>
          <cell r="C301" t="str">
            <v>LF</v>
          </cell>
          <cell r="D301">
            <v>139</v>
          </cell>
          <cell r="E301" t="str">
            <v>SAME AS COST CODE 3946, EXCEPT SIZE OF RCEP.</v>
          </cell>
        </row>
        <row r="302">
          <cell r="A302" t="str">
            <v>3957</v>
          </cell>
          <cell r="B302" t="str">
            <v>FLARED END SECTION - REINFORCED CONCRETE ELLIPTICAL PIPE (RCEP) 18"</v>
          </cell>
          <cell r="C302" t="str">
            <v>EA</v>
          </cell>
          <cell r="D302">
            <v>215</v>
          </cell>
          <cell r="E302" t="str">
            <v>WORK CONSISTS OF SETTING FLARED END SECTIONS AT INLET AND OUTLET ENDS OF CULVERT PIPES. END SECTIONS SHOULD BE SET ON A SMOOTH COMPACTED BASE AND SET FIRMLY AGAINST END OF CULVERT PIPE. UNIT PRICE INCLUDES ALL EQUIPMENT, LABOR, MATERIAL AND ANY INCIDENTAL</v>
          </cell>
        </row>
        <row r="303">
          <cell r="A303" t="str">
            <v>3958</v>
          </cell>
          <cell r="B303" t="str">
            <v>FLARED END SECTION - RCEP 24"</v>
          </cell>
          <cell r="C303" t="str">
            <v>EA</v>
          </cell>
          <cell r="D303">
            <v>293</v>
          </cell>
          <cell r="E303" t="str">
            <v>SAME AS COST CODE 3957, EXCEPT SIZE OF RCEP.</v>
          </cell>
        </row>
        <row r="304">
          <cell r="A304" t="str">
            <v>3959</v>
          </cell>
          <cell r="B304" t="str">
            <v>FLARED END SECTION - RCEP 27"</v>
          </cell>
          <cell r="C304" t="str">
            <v>EA</v>
          </cell>
          <cell r="D304">
            <v>329</v>
          </cell>
          <cell r="E304" t="str">
            <v>SAME AS COST CODE 3957, EXCEPT SIZE OF RCEP.</v>
          </cell>
        </row>
        <row r="305">
          <cell r="A305" t="str">
            <v>3960</v>
          </cell>
          <cell r="B305" t="str">
            <v>FLARED END SECTION - RCEP 30"</v>
          </cell>
          <cell r="C305" t="str">
            <v>EA</v>
          </cell>
          <cell r="D305">
            <v>365</v>
          </cell>
          <cell r="E305" t="str">
            <v>SAME AS COST CODE 3957, EXCEPT SIZE OF RCEP.</v>
          </cell>
        </row>
        <row r="306">
          <cell r="A306" t="str">
            <v>3961</v>
          </cell>
          <cell r="B306" t="str">
            <v>FLARED END SECTION - RCEP 36"</v>
          </cell>
          <cell r="C306" t="str">
            <v>EA</v>
          </cell>
          <cell r="D306">
            <v>573</v>
          </cell>
          <cell r="E306" t="str">
            <v>SAME AS COST CODE 3957, EXCEPT SIZE OF RCEP.</v>
          </cell>
        </row>
        <row r="307">
          <cell r="A307" t="str">
            <v>3962</v>
          </cell>
          <cell r="B307" t="str">
            <v>FLARED END SECTION - RCEP 42"</v>
          </cell>
          <cell r="C307" t="str">
            <v>EA</v>
          </cell>
          <cell r="D307">
            <v>693</v>
          </cell>
          <cell r="E307" t="str">
            <v>SAME AS COST CODE 3957, EXCEPT SIZE OF RCEP.</v>
          </cell>
        </row>
        <row r="308">
          <cell r="A308" t="str">
            <v>3963</v>
          </cell>
          <cell r="B308" t="str">
            <v>FLARED END SECTION - RCEP 48"</v>
          </cell>
          <cell r="C308" t="str">
            <v>EA</v>
          </cell>
          <cell r="D308">
            <v>853</v>
          </cell>
          <cell r="E308" t="str">
            <v>SAME AS COST CODE 3957, EXCEPT SIZE OF RCEP.</v>
          </cell>
        </row>
        <row r="309">
          <cell r="A309" t="str">
            <v>3964</v>
          </cell>
          <cell r="B309" t="str">
            <v>FLARED END SECTION - RCEP 54"</v>
          </cell>
          <cell r="C309" t="str">
            <v>EA</v>
          </cell>
          <cell r="D309">
            <v>942</v>
          </cell>
          <cell r="E309" t="str">
            <v>SAME AS COST CODE 3957, EXCEPT SIZE OF RCEP.</v>
          </cell>
        </row>
        <row r="310">
          <cell r="A310" t="str">
            <v>3980</v>
          </cell>
          <cell r="B310" t="str">
            <v>ENGINEERING AND DESIGN SERVICE</v>
          </cell>
          <cell r="C310" t="str">
            <v>SF</v>
          </cell>
          <cell r="E310" t="str">
            <v>USUALLY USED ON BRIDGES, BUILDINGS, SEWER, WATER AND GAS LINES, ETC.  USUALLY BASED ON A PERCENTAGE OF REPAIR OR REPLACEMENT COST AS DEFINED BY COST CURVES CONTAINED IN THE INSPECTOR'S MANUAL.</v>
          </cell>
        </row>
        <row r="311">
          <cell r="A311" t="str">
            <v>3981</v>
          </cell>
          <cell r="B311" t="str">
            <v>CONSTRUCTION MANAGEMENT</v>
          </cell>
          <cell r="C311" t="str">
            <v>LS</v>
          </cell>
          <cell r="E311" t="str">
            <v>CONSTRUCTION INSPECTION, ETC.  APPLICABLE ONLY FOR COMPLEX PROJECTS REQUIRING CONTINUOUS ON SITE OBSERVATION. MAXIMUM ALLOWABLE FEE IS 3% OF THE PW ESTIMATE PRIOR TO ANY DEDUCTION.  ALL OTHER ARCHITECTURAL OR ENGINEERING COSTS ARE INCLUDED IN CODE 3980 (E</v>
          </cell>
        </row>
        <row r="312">
          <cell r="A312" t="str">
            <v>3982</v>
          </cell>
          <cell r="B312" t="str">
            <v>MOBILIZATION</v>
          </cell>
          <cell r="C312" t="str">
            <v>LS</v>
          </cell>
          <cell r="E312" t="str">
            <v>MOVE IN COST OF EQUIPMENT, MAY ALSO BE USED FOR BID GUARANTY, CONTRACT BOND AND OTHER COSTS NOT SHOWN AS A BID ITEM. INCLUDE THE BASIS OF THIS ESTIMATE IN PROJECT WORKSHEETS CALCULATIONS.</v>
          </cell>
        </row>
        <row r="313">
          <cell r="A313" t="str">
            <v>3983</v>
          </cell>
          <cell r="B313" t="str">
            <v>SALVAGE DEDUCTION</v>
          </cell>
          <cell r="C313" t="str">
            <v>LS</v>
          </cell>
          <cell r="E313" t="str">
            <v>VARIOUS ITEMS THAT HAVE A SALVAGE VALUE. SHOWN ON PROJECT WORKSHEET AS A DEDUCTION.</v>
          </cell>
        </row>
        <row r="314">
          <cell r="A314" t="str">
            <v>3984</v>
          </cell>
          <cell r="B314" t="str">
            <v>SHEETING/SHORING</v>
          </cell>
          <cell r="C314" t="str">
            <v>LS</v>
          </cell>
          <cell r="E314" t="str">
            <v>FOR EXCAVATIONS GREATER THAN 5' OR WHERE SOIL CONDITIONS WARRANT, E.G., LOOSE SANDY SOILS OR HIGH WATER TABLE, SHEETING/SHORING MAY BE REQUIRED. EST COST BASED ON SITE CONDITIONS USING MEANS. NOTE: IF SHEETING/SHORING IS TO BE LEFT IN PLACE OR PULLED. WHE</v>
          </cell>
        </row>
        <row r="315">
          <cell r="A315" t="str">
            <v>3985</v>
          </cell>
          <cell r="B315" t="str">
            <v>DEWATERING</v>
          </cell>
          <cell r="C315" t="str">
            <v>HR</v>
          </cell>
          <cell r="E315" t="str">
            <v>WHERE THE SITE IS TO BE DEWATERED, INCLUDE THE NUMBER OF HOURS AND ESTIMATED UNIT PRICE THAT THE DEWATERING SYSTEM IS TO OPERATE. SEE EQUIPMENT COST LIST FOR PUMPING EQUIPMENT.</v>
          </cell>
        </row>
        <row r="316">
          <cell r="A316" t="str">
            <v>4001</v>
          </cell>
          <cell r="B316" t="str">
            <v>SCARIFYING</v>
          </cell>
          <cell r="C316" t="str">
            <v>SY</v>
          </cell>
          <cell r="D316">
            <v>0.04</v>
          </cell>
          <cell r="E316" t="str">
            <v>COST OF ALL EQUIPMENT AND LABOR NECESSARY TO SCARIFY THE ROADBED. WORK CONSISTS OF LOOSENING THE ROADBED SURFACING WITH A DISK OR A MACHINE WITH TINES TO A DEPTH OF 4 TO 6 INCHES.</v>
          </cell>
        </row>
        <row r="317">
          <cell r="A317" t="str">
            <v>4012</v>
          </cell>
          <cell r="B317" t="str">
            <v>SEEDING, MULCHING AND FERTILIZING (CONTRACT)</v>
          </cell>
          <cell r="C317" t="str">
            <v>AC</v>
          </cell>
          <cell r="D317">
            <v>1500</v>
          </cell>
          <cell r="E317" t="str">
            <v>SAME AS COST CODE 4010, EXCEPT BY SY.</v>
          </cell>
        </row>
        <row r="318">
          <cell r="A318" t="str">
            <v>4015</v>
          </cell>
          <cell r="B318" t="str">
            <v>LEVEE, GRADING, SEEDING, FERTILIZE</v>
          </cell>
          <cell r="C318" t="str">
            <v>SY</v>
          </cell>
          <cell r="D318">
            <v>0.9</v>
          </cell>
          <cell r="E318" t="str">
            <v>RESTORE LEVEE BY GRADING, SEEDING, WATERING AND FERTILIZING.</v>
          </cell>
        </row>
        <row r="319">
          <cell r="A319" t="str">
            <v>4018</v>
          </cell>
          <cell r="B319" t="str">
            <v>CREEK GRAVEL OR PIT RUN SURFACING MATERIAL</v>
          </cell>
          <cell r="C319" t="str">
            <v>TN</v>
          </cell>
          <cell r="D319">
            <v>2.75</v>
          </cell>
          <cell r="E319" t="str">
            <v>LOCAL BORROW MATERIALS.</v>
          </cell>
        </row>
        <row r="320">
          <cell r="A320" t="str">
            <v>4019</v>
          </cell>
          <cell r="B320" t="str">
            <v>CREEK GRAVEL OR PIT RUN SURFACING MATERIAL</v>
          </cell>
          <cell r="C320" t="str">
            <v>CY</v>
          </cell>
          <cell r="D320">
            <v>3.85</v>
          </cell>
          <cell r="E320" t="str">
            <v>SAME AS COST CODE 4018, EXCEPT BY CY.</v>
          </cell>
        </row>
        <row r="321">
          <cell r="A321" t="str">
            <v>4021</v>
          </cell>
          <cell r="B321" t="str">
            <v>HAUL, TON MILE</v>
          </cell>
          <cell r="C321" t="str">
            <v>TN</v>
          </cell>
          <cell r="D321">
            <v>0.13</v>
          </cell>
          <cell r="E321" t="str">
            <v>TRUCK, TANDEM DUMP</v>
          </cell>
        </row>
        <row r="322">
          <cell r="A322" t="str">
            <v>4022</v>
          </cell>
          <cell r="B322" t="str">
            <v>HAUL, YARD MILE</v>
          </cell>
          <cell r="C322" t="str">
            <v>MI</v>
          </cell>
          <cell r="D322">
            <v>0.18</v>
          </cell>
          <cell r="E322" t="str">
            <v>TRUCK, TANDEM DUMP</v>
          </cell>
        </row>
        <row r="323">
          <cell r="A323" t="str">
            <v>4023</v>
          </cell>
          <cell r="B323" t="str">
            <v>LOCAL BORROW</v>
          </cell>
          <cell r="C323" t="str">
            <v>CY</v>
          </cell>
          <cell r="D323">
            <v>2.5</v>
          </cell>
          <cell r="E323" t="str">
            <v>ANY SUITABLE MATERIAL WITH A TWO-MILE ROUND TRIP OF WORK SITE. UNIT PRICE INCLUDES HAULING, DUMPING, SPREADING AND COMPACTING. TWO-MILE HAUL INCLUDED IN UNIT PRICE. FOR ADDITIONAL HAUL MILES USE CODE 4021.</v>
          </cell>
        </row>
        <row r="324">
          <cell r="A324" t="str">
            <v>4051</v>
          </cell>
          <cell r="B324" t="str">
            <v>CONCRETE AND MASONRY REMOVAL</v>
          </cell>
          <cell r="C324" t="str">
            <v>CY</v>
          </cell>
          <cell r="D324">
            <v>45</v>
          </cell>
          <cell r="E324" t="str">
            <v>BREAK-UP CONCRETE OR MASONRY, LOAD AND HAUL TO APPROVED DISPOSAL SITE. UNIT PRICE INCLUDES ALL EQUIPMENT, LABOR AND ANY INCIDENTAL COST TO COMPLETE THE WORK. (10 MILE ROUND TRIP INCLUDED)</v>
          </cell>
        </row>
        <row r="325">
          <cell r="A325" t="str">
            <v>4061</v>
          </cell>
          <cell r="B325" t="str">
            <v>CONCRETE - UNREINFORCED</v>
          </cell>
          <cell r="C325" t="str">
            <v>CY</v>
          </cell>
          <cell r="D325">
            <v>135</v>
          </cell>
          <cell r="E325" t="str">
            <v>SAME AS CODE 4060, EXCEPT NON-REINFORCED.</v>
          </cell>
        </row>
        <row r="326">
          <cell r="A326" t="str">
            <v>5010</v>
          </cell>
          <cell r="B326" t="str">
            <v>DEBRIS - INTERIOR  REMOVAL AND WALL &amp; FLOOR CLEANING</v>
          </cell>
          <cell r="C326" t="str">
            <v>SF</v>
          </cell>
          <cell r="D326">
            <v>0.4</v>
          </cell>
          <cell r="E326" t="str">
            <v>Remove mud, water, silt, etc. from the building interior, then clean the walls and floor, but does not include replacement.</v>
          </cell>
        </row>
        <row r="327">
          <cell r="A327" t="str">
            <v>5020</v>
          </cell>
          <cell r="B327" t="str">
            <v>FLOOR  TILE  REMOVAL</v>
          </cell>
          <cell r="C327" t="str">
            <v>SF</v>
          </cell>
          <cell r="D327">
            <v>0.5</v>
          </cell>
          <cell r="E327" t="str">
            <v>Taking up vinyl, asphalt, or similar tiles, usually 12" x 12".</v>
          </cell>
        </row>
        <row r="328">
          <cell r="A328" t="str">
            <v>5030</v>
          </cell>
          <cell r="B328" t="str">
            <v>CARPET REMOVAL</v>
          </cell>
          <cell r="C328" t="str">
            <v>SY</v>
          </cell>
          <cell r="D328">
            <v>1</v>
          </cell>
          <cell r="E328" t="str">
            <v>Remove carpet, either to be cleaned or replaced.</v>
          </cell>
        </row>
        <row r="329">
          <cell r="A329" t="str">
            <v>5031</v>
          </cell>
          <cell r="B329" t="str">
            <v>CEILING, SUSPENSION SYSTEM (W/TILE)</v>
          </cell>
          <cell r="C329" t="str">
            <v>SF</v>
          </cell>
          <cell r="D329">
            <v>1.2</v>
          </cell>
        </row>
        <row r="330">
          <cell r="A330" t="str">
            <v>5032</v>
          </cell>
          <cell r="B330" t="str">
            <v>CEILING TILE, 12 X 12" GLUE</v>
          </cell>
          <cell r="C330" t="str">
            <v>SF</v>
          </cell>
          <cell r="D330">
            <v>0.85</v>
          </cell>
          <cell r="E330" t="str">
            <v>ACOUSTIC TILE APPLIED DIRECTLY TO WOOD OR DRYWALL CEILING GLUED IN PLACE.</v>
          </cell>
        </row>
        <row r="331">
          <cell r="A331" t="str">
            <v>5033</v>
          </cell>
          <cell r="B331" t="str">
            <v>CEILING TILE, 12 X 12" TACKED</v>
          </cell>
          <cell r="C331" t="str">
            <v>EA</v>
          </cell>
          <cell r="D331">
            <v>0.85</v>
          </cell>
        </row>
        <row r="332">
          <cell r="A332" t="str">
            <v>5035</v>
          </cell>
          <cell r="B332" t="str">
            <v>CEILING TILE, SUSPENDED</v>
          </cell>
          <cell r="C332" t="str">
            <v>SF</v>
          </cell>
          <cell r="D332">
            <v>1.2</v>
          </cell>
          <cell r="E332" t="str">
            <v>INCLUDES TILE INSTALLED ON A WOOD GRID SUSPENSION SYSTEM.  SELDOM USED.</v>
          </cell>
        </row>
        <row r="333">
          <cell r="A333" t="str">
            <v>5040</v>
          </cell>
          <cell r="B333" t="str">
            <v>MASONRY WALL (8") REMOVAL</v>
          </cell>
          <cell r="C333" t="str">
            <v>SF</v>
          </cell>
          <cell r="D333">
            <v>2</v>
          </cell>
          <cell r="E333" t="str">
            <v>Demolition and removal of masonry or concrete block wall.  May be fence or wall.</v>
          </cell>
        </row>
        <row r="334">
          <cell r="A334" t="str">
            <v>5050</v>
          </cell>
          <cell r="B334" t="str">
            <v>FLOOR  VINYL BASE  REMOVE AND REPLACE</v>
          </cell>
          <cell r="C334" t="str">
            <v>LF</v>
          </cell>
          <cell r="D334">
            <v>0.5</v>
          </cell>
          <cell r="E334" t="str">
            <v>After flooding, vinyl base molding must be removed, and new material reinstalled.</v>
          </cell>
        </row>
        <row r="335">
          <cell r="A335" t="str">
            <v>5060</v>
          </cell>
          <cell r="B335" t="str">
            <v>FLOOR  TILE  REMOVE AND REPLACE</v>
          </cell>
          <cell r="C335" t="str">
            <v>SF</v>
          </cell>
          <cell r="D335">
            <v>2</v>
          </cell>
          <cell r="E335" t="str">
            <v>After flooding, vinyl floor tile must be removed, and new material  reinstalled.</v>
          </cell>
        </row>
        <row r="336">
          <cell r="A336" t="str">
            <v>5070</v>
          </cell>
          <cell r="B336" t="str">
            <v>ROOF  BUILT UP  REPLACE</v>
          </cell>
          <cell r="C336" t="str">
            <v>SQ</v>
          </cell>
          <cell r="D336">
            <v>120</v>
          </cell>
          <cell r="E336" t="str">
            <v>Replace wood roof deck on flat built up roof.  Same as Code 5079.</v>
          </cell>
        </row>
        <row r="337">
          <cell r="A337" t="str">
            <v>5071</v>
          </cell>
          <cell r="B337" t="str">
            <v>ROOF, BUILT-UP 3-PLY W/GRAVEL</v>
          </cell>
          <cell r="C337" t="str">
            <v>SQ</v>
          </cell>
          <cell r="D337">
            <v>150</v>
          </cell>
          <cell r="E337" t="str">
            <v>TARPAPER MOPPED ON ROOF IN THREE PLIES WITH FINAL COAT OF GRAVEL IN ASPHALT BASE.  DOES NOT INCLUDE FLASHING OR INSULATION.</v>
          </cell>
        </row>
        <row r="338">
          <cell r="A338" t="str">
            <v>5072</v>
          </cell>
          <cell r="B338" t="str">
            <v>ROOF, BUILT-UP 4-PLY W/FLASH AND INSULATION</v>
          </cell>
          <cell r="C338" t="str">
            <v>SQ</v>
          </cell>
          <cell r="D338">
            <v>300</v>
          </cell>
          <cell r="E338" t="str">
            <v>SAME AS CODE 5071 EXCEPT INSULATION BOARD IS APPLIED OVER ROOF DECK, FOUR PLIES OF TAR PAPER ARE APPLIED AND FLASHING IS INSTALLED AROUND PERIMETER AND AT ALL PIPES OR OTHER ROOF OPENINGS.</v>
          </cell>
        </row>
        <row r="339">
          <cell r="A339" t="str">
            <v>5073</v>
          </cell>
          <cell r="B339" t="str">
            <v>ROOF, BUILT-UP 4-PLY W/FLASHING</v>
          </cell>
          <cell r="C339" t="str">
            <v>SQ</v>
          </cell>
          <cell r="D339">
            <v>200</v>
          </cell>
          <cell r="E339" t="str">
            <v>SAME AS CODE 5072; EXCEPT INSULATION BOARD IS NOT SUPPLIED.</v>
          </cell>
        </row>
        <row r="340">
          <cell r="A340" t="str">
            <v>5074</v>
          </cell>
          <cell r="B340" t="str">
            <v>ROOF, FIBERGLASS CORRUGATED PANELS</v>
          </cell>
          <cell r="C340" t="str">
            <v>SQ</v>
          </cell>
          <cell r="D340">
            <v>250</v>
          </cell>
          <cell r="E340" t="str">
            <v>REPLACE CORRUGATED FIBERGLASS PANELS OVER WOOD OR STEEL FRAMEWORKS.</v>
          </cell>
        </row>
        <row r="341">
          <cell r="A341" t="str">
            <v>5075</v>
          </cell>
          <cell r="B341" t="str">
            <v>ROOF, METAL CORRUGATED STEEL GALVANIZED</v>
          </cell>
          <cell r="C341" t="str">
            <v>SQ</v>
          </cell>
          <cell r="D341">
            <v>85</v>
          </cell>
          <cell r="E341" t="str">
            <v>INSTALL CORRUGATED GALVANIZED STEEL ROOFING ON WOOD OR STEEL FRAMEWORK.</v>
          </cell>
        </row>
        <row r="342">
          <cell r="A342" t="str">
            <v>5076</v>
          </cell>
          <cell r="B342" t="str">
            <v>ROOF, ROLL W/FLASHING</v>
          </cell>
          <cell r="C342" t="str">
            <v>SQ</v>
          </cell>
          <cell r="D342">
            <v>50</v>
          </cell>
          <cell r="E342" t="str">
            <v>INSTALL MINERAL SURFACED ROLL ROOFING OVER ROOF DECKING.  AT LEAST 1/3 SLOPE TO ROOF.</v>
          </cell>
        </row>
        <row r="343">
          <cell r="A343" t="str">
            <v>5077</v>
          </cell>
          <cell r="B343" t="str">
            <v>ROOF CAP, GALVANIZED</v>
          </cell>
          <cell r="C343" t="str">
            <v>LF</v>
          </cell>
          <cell r="D343">
            <v>1.5</v>
          </cell>
          <cell r="E343" t="str">
            <v>INSTALL GALVANIZED STEEL CAP AT ALL RIDGE TOPS.  USED ON SHINGLED OR ROLL ROOFING.</v>
          </cell>
        </row>
        <row r="344">
          <cell r="A344" t="str">
            <v>5078</v>
          </cell>
          <cell r="B344" t="str">
            <v>ROOF DECKING, 1" X 6"</v>
          </cell>
          <cell r="C344" t="str">
            <v>LF</v>
          </cell>
          <cell r="D344">
            <v>0.6</v>
          </cell>
          <cell r="E344" t="str">
            <v>CAN BE EITHER SHINGLE SHEATHING OR SOLID SHEATHING.  LINEAL FEET MEASURE.  FOR SOLID SHEATHING, ACTUAL WIDTH IS 5 1/2".</v>
          </cell>
        </row>
        <row r="345">
          <cell r="A345" t="str">
            <v>5079</v>
          </cell>
          <cell r="B345" t="str">
            <v>ROOF DECKING, 1/2" THICKNESS</v>
          </cell>
          <cell r="C345" t="str">
            <v>SQ</v>
          </cell>
          <cell r="D345">
            <v>20</v>
          </cell>
          <cell r="E345" t="str">
            <v>PLYWOOD, WATERPROOF, USED FOR SOLID SHEATHING ON A HIP ROOF.</v>
          </cell>
        </row>
        <row r="346">
          <cell r="A346" t="str">
            <v>5080</v>
          </cell>
          <cell r="B346" t="str">
            <v>SHINGLES  ALPHALT  REPLACE</v>
          </cell>
          <cell r="C346" t="str">
            <v>SQ</v>
          </cell>
          <cell r="D346">
            <v>100</v>
          </cell>
          <cell r="E346" t="str">
            <v>Material and labor to remove old shingles and replace with asphalt shingles on a hip roof.</v>
          </cell>
        </row>
        <row r="347">
          <cell r="A347" t="str">
            <v>5082</v>
          </cell>
          <cell r="B347" t="str">
            <v>DRYWALL, PAINT 2 COATS</v>
          </cell>
          <cell r="C347" t="str">
            <v>SF</v>
          </cell>
          <cell r="D347">
            <v>0.3</v>
          </cell>
        </row>
        <row r="348">
          <cell r="A348" t="str">
            <v>5083</v>
          </cell>
          <cell r="B348" t="str">
            <v>DRYWALL, PLASTER REMOVAL</v>
          </cell>
          <cell r="C348" t="str">
            <v>SY</v>
          </cell>
          <cell r="D348">
            <v>2</v>
          </cell>
          <cell r="E348" t="str">
            <v>REMOVAL OF PLASTERBOARD OR PLASTER FROM WALLS OR CEILING.</v>
          </cell>
        </row>
        <row r="349">
          <cell r="A349" t="str">
            <v>5084</v>
          </cell>
          <cell r="B349" t="str">
            <v>ROOF VENTS, 4" METAL ROUND</v>
          </cell>
          <cell r="C349" t="str">
            <v>EA</v>
          </cell>
          <cell r="D349">
            <v>7</v>
          </cell>
          <cell r="E349" t="str">
            <v>SHEET METAL VENT COVERS FOR PIPES THROUGH GABLE ROOFS.</v>
          </cell>
        </row>
        <row r="350">
          <cell r="A350" t="str">
            <v>5085</v>
          </cell>
          <cell r="B350" t="str">
            <v>ROOF VENTS, MUSHROOM (FOR BUILT-UP)</v>
          </cell>
          <cell r="C350" t="str">
            <v>EA</v>
          </cell>
          <cell r="D350">
            <v>22</v>
          </cell>
          <cell r="E350" t="str">
            <v>VENTS FOR PLUMBING PIPES THROUGH BUILT-UP ROOFS.  INCLUDES INSTALLATION.</v>
          </cell>
        </row>
        <row r="351">
          <cell r="A351" t="str">
            <v>5086</v>
          </cell>
          <cell r="B351" t="str">
            <v>ROOF VENTS, TURBINE, 10" THROAT (EA)</v>
          </cell>
          <cell r="C351" t="str">
            <v>EA</v>
          </cell>
          <cell r="D351">
            <v>50</v>
          </cell>
          <cell r="E351" t="str">
            <v>WIND ACTIVATED TURBINE TO VENTILATE ATTICS.  INCLUDES INSTALLATION.</v>
          </cell>
        </row>
        <row r="352">
          <cell r="A352" t="str">
            <v>5087</v>
          </cell>
          <cell r="B352" t="str">
            <v>ROOF VENTS, TURBINE, 12" THROAT (EA)</v>
          </cell>
          <cell r="C352" t="str">
            <v>EA</v>
          </cell>
          <cell r="D352">
            <v>110</v>
          </cell>
          <cell r="E352" t="str">
            <v>SAME AS CODE 5086; EXCEPT LARGER.</v>
          </cell>
        </row>
        <row r="353">
          <cell r="A353" t="str">
            <v>5089</v>
          </cell>
          <cell r="B353" t="str">
            <v>SHINGLES, CEDAR (SQ)</v>
          </cell>
          <cell r="C353" t="str">
            <v>SQ</v>
          </cell>
          <cell r="D353">
            <v>140</v>
          </cell>
          <cell r="E353" t="str">
            <v>MATERIAL AND LABOR TO REMOVE AND REPLACE A CEDAR SHINGLE HIP ROOF.  SELDOM USED BECAUSE OF FIRE CODES.</v>
          </cell>
        </row>
        <row r="354">
          <cell r="A354" t="str">
            <v>5090</v>
          </cell>
          <cell r="B354" t="str">
            <v>FLASHING REPLACEMENT</v>
          </cell>
          <cell r="C354" t="str">
            <v>LF</v>
          </cell>
          <cell r="D354">
            <v>1</v>
          </cell>
          <cell r="E354" t="str">
            <v>Labor and material to replace sheet metal flashing.  Primarily used on hips and valleys of hip roofs and perimeter of built-up roofs.</v>
          </cell>
        </row>
        <row r="355">
          <cell r="A355" t="str">
            <v>5091</v>
          </cell>
          <cell r="B355" t="str">
            <v>FLASHING, VALLEY (LF)</v>
          </cell>
          <cell r="C355" t="str">
            <v>LF</v>
          </cell>
          <cell r="D355">
            <v>2</v>
          </cell>
          <cell r="E355" t="str">
            <v>LABOR AND MATERIAL FOR VALLEYS ON HIP ROOFS, GALVANIZED SHEET METAL.</v>
          </cell>
        </row>
        <row r="356">
          <cell r="A356" t="str">
            <v>5092</v>
          </cell>
          <cell r="B356" t="str">
            <v>FLASHING, WALL (LF)</v>
          </cell>
          <cell r="C356" t="str">
            <v>LF</v>
          </cell>
          <cell r="D356">
            <v>1.15</v>
          </cell>
          <cell r="E356" t="str">
            <v>SAME AS CODE 5091; EXCEPT FOR PERIMETER OF FLAT ROOFS.</v>
          </cell>
        </row>
        <row r="357">
          <cell r="A357" t="str">
            <v>5093</v>
          </cell>
          <cell r="B357" t="str">
            <v>SHINGLES, FIBERGLASS (SQ)</v>
          </cell>
          <cell r="C357" t="str">
            <v>SQ</v>
          </cell>
          <cell r="D357">
            <v>80</v>
          </cell>
          <cell r="E357" t="str">
            <v>SAME AS CODES 5080 AND 5088; EXCEPT THE SHINGLES ARE MADE OF FIBERGLASS.  THIS IS PERFERRED FOR FIRE PROTECTION.</v>
          </cell>
        </row>
        <row r="358">
          <cell r="A358" t="str">
            <v>5094</v>
          </cell>
          <cell r="B358" t="str">
            <v>SHINGLES, SLATE (SQ)</v>
          </cell>
          <cell r="C358" t="str">
            <v>SQ</v>
          </cell>
          <cell r="D358">
            <v>250</v>
          </cell>
          <cell r="E358" t="str">
            <v>LABOR AND MATERIAL TO REPAIR A SLATE ROOF.  VERY GOOD BUT VERY EXPENSIVE.</v>
          </cell>
        </row>
        <row r="359">
          <cell r="A359" t="str">
            <v>5095</v>
          </cell>
          <cell r="B359" t="str">
            <v>SHINGLES, TERRACOTTA::(SQ)</v>
          </cell>
          <cell r="C359" t="str">
            <v>SQ</v>
          </cell>
          <cell r="D359">
            <v>385</v>
          </cell>
          <cell r="E359" t="str">
            <v>OFTEN CALLED A TILE ROOF.  DUE TO WEIGHT, THE ROOF STRUCTURE IS VERY STRONG.  THIS IS THE MOST EXPENSIVE ROOFING MATERIAL COMMONLY USED.</v>
          </cell>
        </row>
        <row r="360">
          <cell r="A360" t="str">
            <v>5096</v>
          </cell>
          <cell r="B360" t="str">
            <v>SIDING, ALUMINUM::(SQ)</v>
          </cell>
          <cell r="C360" t="str">
            <v>SQ</v>
          </cell>
          <cell r="D360">
            <v>160</v>
          </cell>
          <cell r="E360" t="str">
            <v>LABOR AND MATERIAL TO REPLACE CORRUGATED ALUMINUM SIDING.  PRICING COVERS LIGHTWEIGHT SIDING ONLY.  MAINLY USED ON STORAGE BUILDINGS.</v>
          </cell>
        </row>
        <row r="361">
          <cell r="A361" t="str">
            <v>5097</v>
          </cell>
          <cell r="B361" t="str">
            <v>SIDING, ALUMINUM (HORIZONTAL) 7"::(SF)</v>
          </cell>
          <cell r="C361" t="str">
            <v>SF</v>
          </cell>
          <cell r="D361">
            <v>2.15</v>
          </cell>
          <cell r="E361" t="str">
            <v>SHEET ALUMINUM FORMED TO LOOK LIKE WOOD SHIPLAP WHEN INSTALLED.  NOT PAINTED.</v>
          </cell>
        </row>
        <row r="362">
          <cell r="A362" t="str">
            <v>5098</v>
          </cell>
          <cell r="B362" t="str">
            <v>SIDING, BOARD AND BATTEN::(SQ)</v>
          </cell>
          <cell r="C362" t="str">
            <v>SQ</v>
          </cell>
          <cell r="D362">
            <v>230</v>
          </cell>
          <cell r="E362" t="str">
            <v>WIDE BOARDS (1" X 10" OR 1" X 12") PLACED VERTICALLY ON A WALL.  JOINTS BETWEEN BOARDS ARE COVERED BY 1" X 2" OR 1" X 3" BOARDS.  PRICE INCLUDES LABOR AND MATERIAL BUT NOT PAINTING.</v>
          </cell>
        </row>
        <row r="363">
          <cell r="A363" t="str">
            <v>5099</v>
          </cell>
          <cell r="B363" t="str">
            <v>SIDING, FACIA BOARD (LF)</v>
          </cell>
          <cell r="C363" t="str">
            <v>LF</v>
          </cell>
          <cell r="D363">
            <v>1.5</v>
          </cell>
          <cell r="E363" t="str">
            <v>A HORIZONTAL BOARD TO FINISH OFF THE EDGE OF THE ROOF.  USUALLY 1" X 6".</v>
          </cell>
        </row>
        <row r="364">
          <cell r="A364" t="str">
            <v>5100</v>
          </cell>
          <cell r="B364" t="str">
            <v>MASONRY SURFACE  BRICK  SANDBLAST CLEANING::(SF)</v>
          </cell>
          <cell r="C364" t="str">
            <v>SF</v>
          </cell>
          <cell r="D364">
            <v>1.21</v>
          </cell>
          <cell r="E364" t="str">
            <v>Sandblasting brick or concrete block to remove discoloration caused by floodwaters.  Labor, equipment and supplies are included.</v>
          </cell>
        </row>
        <row r="365">
          <cell r="A365" t="str">
            <v>5102</v>
          </cell>
          <cell r="B365" t="str">
            <v>SIDING, SOFT WOOD (SQ)</v>
          </cell>
          <cell r="C365" t="str">
            <v>SQ</v>
          </cell>
          <cell r="D365">
            <v>250</v>
          </cell>
          <cell r="E365" t="str">
            <v>THE WOOD TRIMS FROM THE EAVE OF THE ROOF TO THE SIDING.  OFTEN CONSISTS OF PLYWOOD BUT MAY BE BOARDS OR TONGUE AND GROVE.</v>
          </cell>
        </row>
        <row r="366">
          <cell r="A366" t="str">
            <v>5103</v>
          </cell>
          <cell r="B366" t="str">
            <v>SIDING, VINYL (SQ)</v>
          </cell>
          <cell r="C366" t="str">
            <v>SQ</v>
          </cell>
          <cell r="D366">
            <v>140</v>
          </cell>
          <cell r="E366" t="str">
            <v>A SIDING MADE OF VINYL TO LOOK LIKE SHIPLAP, MASONRY, ETC.  INCLUDES MATERIAL AND LABOR.</v>
          </cell>
        </row>
        <row r="367">
          <cell r="A367" t="str">
            <v>5110</v>
          </cell>
          <cell r="B367" t="str">
            <v>MASONRY SURFACE  BRICK  STEAM CLEANING::(SF)</v>
          </cell>
          <cell r="C367" t="str">
            <v>SF</v>
          </cell>
          <cell r="D367">
            <v>0.96</v>
          </cell>
          <cell r="E367" t="str">
            <v>Using steam to clean discolored brick or concrete blocks after flooding.</v>
          </cell>
        </row>
        <row r="368">
          <cell r="A368" t="str">
            <v>5120</v>
          </cell>
          <cell r="B368" t="str">
            <v>CARPET  CLEANING::(SY)</v>
          </cell>
          <cell r="C368" t="str">
            <v>SY</v>
          </cell>
          <cell r="D368">
            <v>0.5</v>
          </cell>
          <cell r="E368" t="str">
            <v>Remove and clean carpeting after being flooded.  Reinstall.</v>
          </cell>
        </row>
        <row r="369">
          <cell r="A369" t="str">
            <v>5130</v>
          </cell>
          <cell r="B369" t="str">
            <v>FURNITURE/METAL - CLEAN  DISINFECT &amp; REPAIR::(EA)</v>
          </cell>
          <cell r="C369" t="str">
            <v>EA</v>
          </cell>
          <cell r="D369">
            <v>75</v>
          </cell>
          <cell r="E369" t="str">
            <v>Office furniture that has been in floodwaters.  Desks, tables, chairs, cabinets.  Labor and materials to thoroughly clean and repair.</v>
          </cell>
        </row>
        <row r="370">
          <cell r="A370" t="str">
            <v>5140</v>
          </cell>
          <cell r="B370" t="str">
            <v>MOTOR REPAIR  ELECTRIC (1/2 HP)::(EA)</v>
          </cell>
          <cell r="C370" t="str">
            <v>EA</v>
          </cell>
          <cell r="D370">
            <v>145</v>
          </cell>
          <cell r="E370" t="str">
            <v>Labor and  parts to repair a 1/2 HP electric motor that has been flooded.  Usually consists of baking to evaporate all water.  Include rewinding and replace bearings, if needed and test.  Remove and reinstall.  (See Code 6320 also).</v>
          </cell>
        </row>
        <row r="371">
          <cell r="A371" t="str">
            <v>5141</v>
          </cell>
          <cell r="B371" t="str">
            <v>MOTOR REPAIR  ELECTRIC (7 1/2 HP)::(EA)</v>
          </cell>
          <cell r="C371" t="str">
            <v>EA</v>
          </cell>
          <cell r="D371">
            <v>290</v>
          </cell>
          <cell r="E371" t="str">
            <v>Same as Code 5140 except 7 1/2 HP.  (See Code 6321 also).</v>
          </cell>
        </row>
        <row r="372">
          <cell r="A372" t="str">
            <v>5142</v>
          </cell>
          <cell r="B372" t="str">
            <v>MOTOR REPAIR  ELECTRIC (16 HP)::(EA)</v>
          </cell>
          <cell r="C372" t="str">
            <v>EA</v>
          </cell>
          <cell r="D372">
            <v>625</v>
          </cell>
          <cell r="E372" t="str">
            <v>Same as Code 5140 except 16 HP.  (See Code 6322 also).</v>
          </cell>
        </row>
        <row r="373">
          <cell r="A373" t="str">
            <v>5143</v>
          </cell>
          <cell r="B373" t="str">
            <v>MOTOR REPAIR  ELECTRIC (30 HP)::(EA)</v>
          </cell>
          <cell r="C373" t="str">
            <v>EA</v>
          </cell>
          <cell r="D373">
            <v>750</v>
          </cell>
          <cell r="E373" t="str">
            <v>Same as Code 5140 except 30 HP.  (See Code 6323 also).</v>
          </cell>
        </row>
        <row r="374">
          <cell r="A374" t="str">
            <v>5150</v>
          </cell>
          <cell r="B374" t="str">
            <v>FLOOR  WOOD  REPAIR (REFINISH)::(SF)</v>
          </cell>
          <cell r="C374" t="str">
            <v>SF</v>
          </cell>
          <cell r="D374">
            <v>1.5</v>
          </cell>
          <cell r="E374" t="str">
            <v>Usually applies to oak or maple floors that have been flooded.  Usually includes sanding and varnish, but may include repair of buckling.</v>
          </cell>
        </row>
        <row r="375">
          <cell r="A375" t="str">
            <v>5160</v>
          </cell>
          <cell r="B375" t="str">
            <v>WINDOW REPLACEMENT::(SF)</v>
          </cell>
          <cell r="C375" t="str">
            <v>SF</v>
          </cell>
          <cell r="D375">
            <v>7.5</v>
          </cell>
          <cell r="E375" t="str">
            <v>Usually applies to wood windows blown out by high winds or broken by fast floodwaters.  Labor and material to remove and install new windows.</v>
          </cell>
        </row>
        <row r="376">
          <cell r="A376" t="str">
            <v>5170</v>
          </cell>
          <cell r="B376" t="str">
            <v>DOORS (INTERIOR) REPLACEMENT::(EA)</v>
          </cell>
          <cell r="C376" t="str">
            <v>EA</v>
          </cell>
          <cell r="D376">
            <v>150</v>
          </cell>
          <cell r="E376" t="str">
            <v>Floodwaters can damage interior doors to point they must be replaced.  Usually 2ft 8in X 6ft 8in hollow core with hinges and latch hardware.</v>
          </cell>
        </row>
        <row r="377">
          <cell r="A377" t="str">
            <v>5171</v>
          </cell>
          <cell r="B377" t="str">
            <v>DOORS (EXTERIOR) REPLACEMENT::(EA)</v>
          </cell>
          <cell r="C377" t="str">
            <v>EA</v>
          </cell>
          <cell r="D377">
            <v>300</v>
          </cell>
          <cell r="E377" t="str">
            <v>Same as Code 5170 except usually 3ft 0 in X 7ft 0 in solid core with hinges, latches and locks.</v>
          </cell>
        </row>
        <row r="378">
          <cell r="A378" t="str">
            <v>5172</v>
          </cell>
          <cell r="B378" t="str">
            <v>DOORS (OVERHEAD) REPLACEMENT::(EA)</v>
          </cell>
          <cell r="C378" t="str">
            <v>EA</v>
          </cell>
          <cell r="D378">
            <v>1500</v>
          </cell>
          <cell r="E378" t="str">
            <v>This price will cover light industrial overhead doors such as in garages.  Larger doors should be priced by calling local door installers.  Covers labor and materials.</v>
          </cell>
        </row>
        <row r="379">
          <cell r="A379" t="str">
            <v>5180</v>
          </cell>
          <cell r="B379" t="str">
            <v>DRYWALL REPLACEMENT::(SF)</v>
          </cell>
          <cell r="C379" t="str">
            <v>SF</v>
          </cell>
          <cell r="D379">
            <v>0.8</v>
          </cell>
          <cell r="E379" t="str">
            <v>When plasterboard has stood in floodwater it must be replaced.  Cut off about 12" above high water mark and install new drywall.  Price includes labor and material to hang, tape joints, and finish but does not include removal of old drywall nor painting o</v>
          </cell>
        </row>
        <row r="380">
          <cell r="A380" t="str">
            <v>5181</v>
          </cell>
          <cell r="B380" t="str">
            <v>DRYWALL ACOUSTICAL SPRAY FINISH (SF)</v>
          </cell>
          <cell r="C380" t="str">
            <v>SF</v>
          </cell>
          <cell r="D380">
            <v>0.45</v>
          </cell>
          <cell r="E380" t="str">
            <v>APPLICATION OF A SPRAYED ON FINISH TO PROVIDE BETTER ACOUSTICS.  OFTEN ON CEILING ONLY.</v>
          </cell>
        </row>
        <row r="381">
          <cell r="A381" t="str">
            <v>5182</v>
          </cell>
          <cell r="B381" t="str">
            <v>DRYWALL, PAINT 2 COATS  (SF)</v>
          </cell>
          <cell r="C381" t="str">
            <v>SF</v>
          </cell>
          <cell r="D381">
            <v>0.3</v>
          </cell>
          <cell r="E381" t="str">
            <v>SAME AS CODE 5082</v>
          </cell>
        </row>
        <row r="382">
          <cell r="A382" t="str">
            <v>5185</v>
          </cell>
          <cell r="B382" t="str">
            <v>DRYWALL, REMOVAL (CEILING) (SF)</v>
          </cell>
          <cell r="C382" t="str">
            <v>SF</v>
          </cell>
          <cell r="D382">
            <v>0.45</v>
          </cell>
          <cell r="E382" t="str">
            <v>REMOVAL OF SATURATED DRYWALL FROM CEILING.  USUALLY REQUIRED AFTER STORM HAS CAUSED ROOF LEAKS.</v>
          </cell>
        </row>
        <row r="383">
          <cell r="A383" t="str">
            <v>5186</v>
          </cell>
          <cell r="B383" t="str">
            <v>DRYWALL, REMOVAL (WALL)  (SF)</v>
          </cell>
          <cell r="C383" t="str">
            <v>SF</v>
          </cell>
          <cell r="D383">
            <v>0.25</v>
          </cell>
          <cell r="E383" t="str">
            <v>SEE CODE 5180.  REMOVE SATURATED DRYWALL AFTER FLOODING.</v>
          </cell>
        </row>
        <row r="384">
          <cell r="A384" t="str">
            <v>5190</v>
          </cell>
          <cell r="B384" t="str">
            <v>PANELLING REPLACEMENT::(SF)</v>
          </cell>
          <cell r="C384" t="str">
            <v>SF</v>
          </cell>
          <cell r="D384">
            <v>1</v>
          </cell>
          <cell r="E384" t="str">
            <v>Removal and replacement of wood panelling on walls such as in courtrooms or executive offices to pre-disaster condition.  Do not replace with exotic wood panelling.</v>
          </cell>
        </row>
        <row r="385">
          <cell r="A385" t="str">
            <v>5200</v>
          </cell>
          <cell r="B385" t="str">
            <v>FLOOR  GYM REPLACEMENT::(SF)</v>
          </cell>
          <cell r="C385" t="str">
            <v>SF</v>
          </cell>
          <cell r="D385">
            <v>6.5</v>
          </cell>
          <cell r="E385" t="str">
            <v>After flooding, gym floors may buckle and require complete replacement.  Find out specifications of old floor.  Special finishes may be required.</v>
          </cell>
        </row>
        <row r="386">
          <cell r="A386" t="str">
            <v>5210</v>
          </cell>
          <cell r="B386" t="str">
            <v>CARPET REPLACEMENT::(SY)</v>
          </cell>
          <cell r="C386" t="str">
            <v>SY</v>
          </cell>
          <cell r="D386">
            <v>15</v>
          </cell>
          <cell r="E386" t="str">
            <v>See also Code 5030 for carpet removal.  Replace if carpet cannot be cleaned and reused.  Also, see Code 5120.</v>
          </cell>
        </row>
        <row r="387">
          <cell r="A387" t="str">
            <v>5220</v>
          </cell>
          <cell r="B387" t="str">
            <v>FLOOR  TILE (VINYL) REPLACEMENT::(SF)</v>
          </cell>
          <cell r="C387" t="str">
            <v>SF</v>
          </cell>
          <cell r="D387">
            <v>1.5</v>
          </cell>
          <cell r="E387" t="str">
            <v>Usually found in housing projects, but may be in various types of public buildings.  If old tile cannot be cleaned and reused (see Codes 5020 and 5060), then replace with new vinyl floor tile.</v>
          </cell>
        </row>
        <row r="388">
          <cell r="A388" t="str">
            <v>5230</v>
          </cell>
          <cell r="B388" t="str">
            <v>MASONRY WALL (8") REPLACEMENT::(SF)</v>
          </cell>
          <cell r="C388" t="str">
            <v>SF</v>
          </cell>
          <cell r="D388">
            <v>4</v>
          </cell>
          <cell r="E388" t="str">
            <v>Brick, rock or concrete block wall 8" thick, not reinforced, seldom more than 8 feet high.  Probably a retaining wall, or possibly a firewall.  Material and labor included.</v>
          </cell>
        </row>
        <row r="389">
          <cell r="A389" t="str">
            <v>5231</v>
          </cell>
          <cell r="B389" t="str">
            <v>WALL, STUCCO (SY)</v>
          </cell>
          <cell r="C389" t="str">
            <v>SY</v>
          </cell>
          <cell r="D389">
            <v>10</v>
          </cell>
          <cell r="E389" t="str">
            <v>IF FLOODWATERS OR HIGH WINDS DESTROY A STUCCO WALL, THIS CODE COVERS REPLACEMENT.  INCLUDES STUCCO ON WIRE MESH OVER WOOD STUD FRAMING.</v>
          </cell>
        </row>
        <row r="390">
          <cell r="A390" t="str">
            <v>5233</v>
          </cell>
          <cell r="B390" t="str">
            <v>WINDOW, STORM (EA)</v>
          </cell>
          <cell r="C390" t="str">
            <v>EA</v>
          </cell>
          <cell r="D390">
            <v>85</v>
          </cell>
          <cell r="E390" t="str">
            <v>A REMOVABLE GLASS WINDOW TO CONSERVE HEAT OR COOLING.  INCLUDES MATERIAL AND INSTALLATION.</v>
          </cell>
        </row>
        <row r="391">
          <cell r="A391" t="str">
            <v>5234</v>
          </cell>
          <cell r="B391" t="str">
            <v>WINDOW, WIRE SCREEN, ALUMINUM (SF)</v>
          </cell>
          <cell r="C391" t="str">
            <v>SF</v>
          </cell>
          <cell r="D391">
            <v>0.85</v>
          </cell>
          <cell r="E391" t="str">
            <v>REMOVABLE WINDOW SCREEN USING ALUMINUM MESH SCREEN.  COST OF MATERIAL AND INSTALLATION.</v>
          </cell>
        </row>
        <row r="392">
          <cell r="A392" t="str">
            <v>5235</v>
          </cell>
          <cell r="B392" t="str">
            <v>WINDOW, WIRE SCREEN, COPPER  (SF)</v>
          </cell>
          <cell r="C392" t="str">
            <v>SF</v>
          </cell>
          <cell r="D392">
            <v>2.15</v>
          </cell>
          <cell r="E392" t="str">
            <v>SAME AS CODE 5234; EXCEPT COPPER SCREEN MESH.</v>
          </cell>
        </row>
        <row r="393">
          <cell r="A393" t="str">
            <v>5236</v>
          </cell>
          <cell r="B393" t="str">
            <v>WINDOW, WIRE SCREEN, GALVANIZED (SF)</v>
          </cell>
          <cell r="C393" t="str">
            <v>SF</v>
          </cell>
          <cell r="D393">
            <v>0.85</v>
          </cell>
          <cell r="E393" t="str">
            <v>SAME AS CODE 5234; EXCEPT GALVANIZED STEEL WIRE MESH.</v>
          </cell>
        </row>
        <row r="394">
          <cell r="A394" t="str">
            <v>5237</v>
          </cell>
          <cell r="B394" t="str">
            <v>WINDOW SCREEN, 36" X 27" (EA)</v>
          </cell>
          <cell r="C394" t="str">
            <v>EA</v>
          </cell>
          <cell r="D394">
            <v>15</v>
          </cell>
          <cell r="E394" t="str">
            <v>USUAL SIZE FOR A RESIDENTIAL HALF SCREEN.  INCLUDES FRAME AND ALUMINUM MESH.</v>
          </cell>
        </row>
        <row r="395">
          <cell r="A395" t="str">
            <v>5240</v>
          </cell>
          <cell r="B395" t="str">
            <v>FLOOR  CONCRETE (4") REPLACE ::(SF)</v>
          </cell>
          <cell r="C395" t="str">
            <v>SF</v>
          </cell>
          <cell r="D395">
            <v>1.5</v>
          </cell>
          <cell r="E395" t="str">
            <v>Concrete floor may be washed out by floodwaters.  Labor and material to replace.</v>
          </cell>
        </row>
        <row r="396">
          <cell r="A396" t="str">
            <v>5241</v>
          </cell>
          <cell r="B396" t="str">
            <v>FLOOR  CONCRETE (6") REPLACE::(SF)</v>
          </cell>
          <cell r="C396" t="str">
            <v>SF</v>
          </cell>
          <cell r="D396">
            <v>2</v>
          </cell>
          <cell r="E396" t="str">
            <v>Same as Code 5240 except 6" thick.</v>
          </cell>
        </row>
        <row r="397">
          <cell r="A397" t="str">
            <v>5250</v>
          </cell>
          <cell r="B397" t="str">
            <v>PAINTING  INTERIOR::(SF)</v>
          </cell>
          <cell r="C397" t="str">
            <v>SF</v>
          </cell>
          <cell r="D397">
            <v>0.3</v>
          </cell>
          <cell r="E397" t="str">
            <v>Labor and material to apply two coats of paint to interior walls and ceilings.  See also Codes 5082 and 5182.</v>
          </cell>
        </row>
        <row r="398">
          <cell r="A398" t="str">
            <v>5251</v>
          </cell>
          <cell r="B398" t="str">
            <v>PAINTING  EXTERIOR::(SF)</v>
          </cell>
          <cell r="C398" t="str">
            <v>SF</v>
          </cell>
          <cell r="D398">
            <v>0.4</v>
          </cell>
          <cell r="E398" t="str">
            <v>Labor and material to apply two coats of exterior grade paint.</v>
          </cell>
        </row>
        <row r="399">
          <cell r="A399" t="str">
            <v>5260</v>
          </cell>
          <cell r="B399" t="str">
            <v>HOT WATER HEATER REPLACEMENT::(EA)</v>
          </cell>
          <cell r="C399" t="str">
            <v>EA</v>
          </cell>
          <cell r="D399">
            <v>380</v>
          </cell>
          <cell r="E399" t="str">
            <v>Hot water heater (30 gal. or less) that must be replaced due to damage from flooding or high winds.  Includes removal and installation.  Usually applicable to housing projects.</v>
          </cell>
        </row>
        <row r="400">
          <cell r="A400" t="str">
            <v>5261</v>
          </cell>
          <cell r="B400" t="str">
            <v>INSULATION, BLOWN 6" THICK (SF)</v>
          </cell>
          <cell r="C400" t="str">
            <v>SF</v>
          </cell>
          <cell r="D400">
            <v>0.77</v>
          </cell>
          <cell r="E400" t="str">
            <v>REPLACEMENT OF INSULATION LOST DUE TO DISASTER.  INCLUDES LABOR, MATERIAL AND EQUIPMENT TO BLOW INSULATION INTO ATTIC 6" THICK.</v>
          </cell>
        </row>
        <row r="401">
          <cell r="A401" t="str">
            <v>5262</v>
          </cell>
          <cell r="B401" t="str">
            <v>INSULATION R11/R19, WALL (SF)</v>
          </cell>
          <cell r="C401" t="str">
            <v>SF</v>
          </cell>
          <cell r="D401">
            <v>0.7</v>
          </cell>
          <cell r="E401" t="str">
            <v>REPLACEMENT OF INSULATION, BATT TYPE, BETWEEN STUDS IN WALLS.</v>
          </cell>
        </row>
        <row r="402">
          <cell r="A402" t="str">
            <v>5270</v>
          </cell>
          <cell r="B402" t="str">
            <v>TABLES  LAMINATED  REPLACEMENT::(EA)</v>
          </cell>
          <cell r="C402" t="str">
            <v>EA</v>
          </cell>
          <cell r="D402">
            <v>150</v>
          </cell>
          <cell r="E402" t="str">
            <v>This is assumed to be furniture of various types.  Contact local sources for specific costs of destroyed furniture.</v>
          </cell>
        </row>
        <row r="403">
          <cell r="A403" t="str">
            <v>5280</v>
          </cell>
          <cell r="B403" t="str">
            <v>TABLES  CONFERENCE  REPLACEMENT::(EA)</v>
          </cell>
          <cell r="C403" t="str">
            <v>EA</v>
          </cell>
          <cell r="D403">
            <v>660</v>
          </cell>
          <cell r="E403" t="str">
            <v>Replacement of destroyed wood conference table.  Often 4 feet wide by 8 feet long.  Only found in offices with separate conference rooms.  Check prices at local sources.</v>
          </cell>
        </row>
        <row r="404">
          <cell r="A404" t="str">
            <v>5290</v>
          </cell>
          <cell r="B404" t="str">
            <v>DESK REPLACEMENT::(EA)</v>
          </cell>
          <cell r="C404" t="str">
            <v>EA</v>
          </cell>
          <cell r="D404">
            <v>410</v>
          </cell>
          <cell r="E404" t="str">
            <v>Generally covers a steel executive or steno desk but not wood desks.  Check local sources.</v>
          </cell>
        </row>
        <row r="405">
          <cell r="A405" t="str">
            <v>5300</v>
          </cell>
          <cell r="B405" t="str">
            <v>FILING CABINET REPLACEMENT::(EA)</v>
          </cell>
          <cell r="C405" t="str">
            <v>EA</v>
          </cell>
          <cell r="D405">
            <v>200</v>
          </cell>
          <cell r="E405" t="str">
            <v>Replace standard four drawer steel filing cabinet.  Check local source for smaller sizes.</v>
          </cell>
        </row>
        <row r="406">
          <cell r="A406" t="str">
            <v>5310</v>
          </cell>
          <cell r="B406" t="str">
            <v>CHAIR REPLACEMENT::(EA)</v>
          </cell>
          <cell r="C406" t="str">
            <v>EA</v>
          </cell>
          <cell r="D406">
            <v>300</v>
          </cell>
          <cell r="E406" t="str">
            <v>Use this code only for executive chairs.  Other chairs will be much less expensive.  Check local sources for costs.</v>
          </cell>
        </row>
        <row r="407">
          <cell r="A407" t="str">
            <v>5320</v>
          </cell>
          <cell r="B407" t="str">
            <v>REFRIGERATOR REPLACEMENT::(EA)</v>
          </cell>
          <cell r="C407" t="str">
            <v>EA</v>
          </cell>
          <cell r="D407">
            <v>715</v>
          </cell>
          <cell r="E407" t="str">
            <v>Replace with similar size to the one damaged beyond repair.  This usually will cover up to 12 cubic foot size.</v>
          </cell>
        </row>
        <row r="408">
          <cell r="A408" t="str">
            <v>5330</v>
          </cell>
          <cell r="B408" t="str">
            <v>FREEZER REPLACEMENT::(EA)</v>
          </cell>
          <cell r="C408" t="str">
            <v>EA</v>
          </cell>
          <cell r="D408">
            <v>850</v>
          </cell>
          <cell r="E408" t="str">
            <v>Replace with similar size to the one damaged beyond repair.  This usually will cover up to 12 cubic foot size.</v>
          </cell>
        </row>
        <row r="409">
          <cell r="A409" t="str">
            <v>5331</v>
          </cell>
          <cell r="B409" t="str">
            <v>GUTTER DOWNSPOUT, METAL 6" (LF)</v>
          </cell>
          <cell r="C409" t="str">
            <v>LF</v>
          </cell>
          <cell r="D409">
            <v>4</v>
          </cell>
          <cell r="E409" t="str">
            <v>GALVANIZED SHEET STEEL 6" DOWNSPOUT.  COVERS MATERIAL AND INSTALLATION.</v>
          </cell>
        </row>
        <row r="410">
          <cell r="A410" t="str">
            <v>5332</v>
          </cell>
          <cell r="B410" t="str">
            <v>GUTTER DRIP EDGE, METAL HEATER (LF)</v>
          </cell>
          <cell r="C410" t="str">
            <v>LF</v>
          </cell>
          <cell r="D410">
            <v>0.6</v>
          </cell>
          <cell r="E410" t="str">
            <v>ELECTRIC HEATER TAPE INSTALLED IN GUTTER AND DOWNSPOUT TO PREVENT FREEZING.  INCLUDES MATERIAL AND INSTALLATION.</v>
          </cell>
        </row>
        <row r="411">
          <cell r="A411" t="str">
            <v>5333</v>
          </cell>
          <cell r="B411" t="str">
            <v>GUTTERS, METAL 4" (LF)</v>
          </cell>
          <cell r="C411" t="str">
            <v>LF</v>
          </cell>
          <cell r="D411">
            <v>2.85</v>
          </cell>
          <cell r="E411" t="str">
            <v>GALVANIZED SHEET STEEL GUTTER.  THIS IS SIZE USUALLY FOUND ON RESIDENCES.  INCLUDES MATERIAL AND INSTALLATION.</v>
          </cell>
        </row>
        <row r="412">
          <cell r="A412" t="str">
            <v>5334</v>
          </cell>
          <cell r="B412" t="str">
            <v>GUTTERS, METAL 6" (LF)</v>
          </cell>
          <cell r="C412" t="str">
            <v>LF</v>
          </cell>
          <cell r="D412">
            <v>3.95</v>
          </cell>
          <cell r="E412" t="str">
            <v>SEE CODE 5333.  THIS IS SIZE USUALLY FOUND ON COMMERCIAL BUILDINGS.</v>
          </cell>
        </row>
        <row r="413">
          <cell r="A413" t="str">
            <v>5800</v>
          </cell>
          <cell r="B413" t="str">
            <v>REDUCTION, FLOOD INSURANCE ADJUSTMENT (LS)</v>
          </cell>
          <cell r="C413" t="str">
            <v>LS</v>
          </cell>
          <cell r="E413" t="str">
            <v>REDUCTION OF TOTAL DAMAGE COST BY THE AMOUNT OF INSURANCE PROCEEDS IF THE BUILDING HAD NOT BEEN COVERED BY FLOOD INSURANCE.</v>
          </cell>
        </row>
        <row r="414">
          <cell r="A414" t="str">
            <v>5900</v>
          </cell>
          <cell r="B414" t="str">
            <v>DEDUCT INSURANCE PROCEEDS::(LS)</v>
          </cell>
          <cell r="C414" t="str">
            <v>LS</v>
          </cell>
          <cell r="D414">
            <v>0</v>
          </cell>
          <cell r="E414" t="str">
            <v>If the building is insured against the damage caused by the disaster, deduct the insurance proceeds from total damage.  Deductible is always eligible.</v>
          </cell>
        </row>
        <row r="415">
          <cell r="A415" t="str">
            <v>5902</v>
          </cell>
          <cell r="B415" t="str">
            <v>DEDUCT MAXIMUM NFIP PROCEEDS AVAILABLE</v>
          </cell>
          <cell r="C415" t="str">
            <v>LS</v>
          </cell>
          <cell r="E415" t="str">
            <v>DEDUCT MAXIMUM NFIP STANDARD FLOOD INSURANCE POLICY INSURANCE PROCEEDS AVAILABLE FOR THIS DAMAGED BUILDING IN THE SPECIAL FLOOD HAZARD AREA (100-YEAR FLOODPLAIN).</v>
          </cell>
        </row>
        <row r="416">
          <cell r="A416" t="str">
            <v>5903</v>
          </cell>
          <cell r="B416" t="str">
            <v>LESS INELIGIBLE INSURED PERSONAL ITEMS</v>
          </cell>
          <cell r="C416" t="str">
            <v>LS</v>
          </cell>
          <cell r="D416">
            <v>0</v>
          </cell>
          <cell r="E416" t="str">
            <v>PERSONAL ITEMS THAT MAY BE INCLUDED IN ANY INSURANCE SETTLEMENT WHICH, BY DEFINITION, ARE NOT ELIGIBLE UNDER THE PUBLIC ASSISTANCE PROGRAM.</v>
          </cell>
        </row>
        <row r="417">
          <cell r="A417" t="str">
            <v>6010</v>
          </cell>
          <cell r="B417" t="str">
            <v>SEWER CLEANING (UNDER 18")</v>
          </cell>
          <cell r="C417" t="str">
            <v>LF</v>
          </cell>
          <cell r="D417">
            <v>1.5</v>
          </cell>
          <cell r="E417" t="str">
            <v>Usually accomplished by means of a high pressure sprayer that is pulled through the line from manhole to manhole where the material is vacuumed out.  This operation is basically the same for storm sewers and sanitary sewers.</v>
          </cell>
        </row>
        <row r="418">
          <cell r="A418" t="str">
            <v>6011</v>
          </cell>
          <cell r="B418" t="str">
            <v>SEWER CLEANING (18" - 36")</v>
          </cell>
          <cell r="C418" t="str">
            <v>LF</v>
          </cell>
          <cell r="D418">
            <v>5</v>
          </cell>
          <cell r="E418" t="str">
            <v>Same as Code 6010 except larger diameter pipe.</v>
          </cell>
        </row>
        <row r="419">
          <cell r="A419" t="str">
            <v>6012</v>
          </cell>
          <cell r="B419" t="str">
            <v>SEWER CLEANING (36" +)</v>
          </cell>
          <cell r="C419" t="str">
            <v>LF</v>
          </cell>
          <cell r="D419">
            <v>9.5</v>
          </cell>
          <cell r="E419" t="str">
            <v>Same as Code 6010 except larger diameter pipe.</v>
          </cell>
        </row>
        <row r="420">
          <cell r="A420" t="str">
            <v>6020</v>
          </cell>
          <cell r="B420" t="str">
            <v>T.V. INSPECT</v>
          </cell>
          <cell r="C420" t="str">
            <v>LF</v>
          </cell>
          <cell r="D420">
            <v>1.25</v>
          </cell>
          <cell r="E420" t="str">
            <v>A means of inspecting sewer lines that cannot readily be accessible for usual inspection for damage such as cracked or broken walls, leaking or damaged joints, or collapsed sections of pipe.  This is usually accomplished by a remote tv camera that is pull</v>
          </cell>
        </row>
        <row r="421">
          <cell r="A421" t="str">
            <v>6030</v>
          </cell>
          <cell r="B421" t="str">
            <v>CATCH BASIN CLEANING</v>
          </cell>
          <cell r="C421" t="str">
            <v>EA</v>
          </cell>
          <cell r="D421">
            <v>50</v>
          </cell>
          <cell r="E421" t="str">
            <v>Catch basins are usually located at the base of the curb in the sidewalk and are approximately 2ft x 4ft x 4ft and are connected to the storm drains.  During flooding or inundation silts and debris are deposited in them.  Cleaning is usually accomplished </v>
          </cell>
        </row>
        <row r="422">
          <cell r="A422" t="str">
            <v>6040</v>
          </cell>
          <cell r="B422" t="str">
            <v>SEWER TAP (6")</v>
          </cell>
          <cell r="C422" t="str">
            <v>EA</v>
          </cell>
          <cell r="D422">
            <v>150</v>
          </cell>
        </row>
        <row r="423">
          <cell r="A423" t="str">
            <v>6041</v>
          </cell>
          <cell r="B423" t="str">
            <v>SEWER TAP (12")</v>
          </cell>
          <cell r="C423" t="str">
            <v>EA</v>
          </cell>
          <cell r="D423">
            <v>320</v>
          </cell>
        </row>
        <row r="424">
          <cell r="A424" t="str">
            <v>6042</v>
          </cell>
          <cell r="B424" t="str">
            <v>SEWER TAP (18")</v>
          </cell>
          <cell r="C424" t="str">
            <v>EA</v>
          </cell>
          <cell r="D424">
            <v>400</v>
          </cell>
        </row>
        <row r="425">
          <cell r="A425" t="str">
            <v>6043</v>
          </cell>
          <cell r="B425" t="str">
            <v>SEWER TAP (24")</v>
          </cell>
          <cell r="C425" t="str">
            <v>EA</v>
          </cell>
          <cell r="D425">
            <v>464</v>
          </cell>
        </row>
        <row r="426">
          <cell r="A426" t="str">
            <v>6050</v>
          </cell>
          <cell r="B426" t="str">
            <v>DEWATERING  DEEP WELL</v>
          </cell>
          <cell r="C426" t="str">
            <v>EA</v>
          </cell>
          <cell r="D426">
            <v>1500</v>
          </cell>
        </row>
        <row r="427">
          <cell r="A427" t="str">
            <v>6060</v>
          </cell>
          <cell r="B427" t="str">
            <v>PUMPING  BY-PASS (DURING CONSTRUCTION)</v>
          </cell>
          <cell r="C427" t="str">
            <v>DAY</v>
          </cell>
          <cell r="D427">
            <v>500</v>
          </cell>
          <cell r="E427" t="str">
            <v>A 24 hour per day operation while repairs are being made on a sanitary sewer, includes pump, labor, and fuel.</v>
          </cell>
        </row>
        <row r="428">
          <cell r="A428" t="str">
            <v>6070</v>
          </cell>
          <cell r="B428" t="str">
            <v>PILING  STEEL SHEET  PULL &amp; SALVAGE (15' DEEP 22 PSF)</v>
          </cell>
          <cell r="C428" t="str">
            <v>SF</v>
          </cell>
          <cell r="D428">
            <v>6.5</v>
          </cell>
          <cell r="E428" t="str">
            <v>An operation where steel sheet piling are pulled by means of a crane and sheet pile extractor.  Includes equipment and labor minus salvage.</v>
          </cell>
        </row>
        <row r="429">
          <cell r="A429" t="str">
            <v>6071</v>
          </cell>
          <cell r="B429" t="str">
            <v>PILING  STEEL SHEET  PULL &amp; SALVAGE (20' DEEP 27 PSF)</v>
          </cell>
          <cell r="C429" t="str">
            <v>SF</v>
          </cell>
          <cell r="D429">
            <v>7</v>
          </cell>
          <cell r="E429" t="str">
            <v>Same as Code 6070 except deeper, requiring more powerful extractor.</v>
          </cell>
        </row>
        <row r="430">
          <cell r="A430" t="str">
            <v>6072</v>
          </cell>
          <cell r="B430" t="str">
            <v>PILING  STEEL SHEET  PULL &amp; SALVAGE (25' DEEP 38 PSF)</v>
          </cell>
          <cell r="C430" t="str">
            <v>SF</v>
          </cell>
          <cell r="D430">
            <v>8</v>
          </cell>
          <cell r="E430" t="str">
            <v>Same as Code 6070 except deeper, requiring more powerful extractor.</v>
          </cell>
        </row>
        <row r="431">
          <cell r="A431" t="str">
            <v>6080</v>
          </cell>
          <cell r="B431" t="str">
            <v>PILING  WOOD SHEET  LEFT IN PLACE (10' DEEP)</v>
          </cell>
          <cell r="C431" t="str">
            <v>SF</v>
          </cell>
          <cell r="D431">
            <v>4.75</v>
          </cell>
        </row>
        <row r="432">
          <cell r="A432" t="str">
            <v>6081</v>
          </cell>
          <cell r="B432" t="str">
            <v>PILING  WOOD SHEET  LEFT IN PLACE (16' DEEP)</v>
          </cell>
          <cell r="C432" t="str">
            <v>SF</v>
          </cell>
          <cell r="D432">
            <v>6.5</v>
          </cell>
        </row>
        <row r="433">
          <cell r="A433" t="str">
            <v>6082</v>
          </cell>
          <cell r="B433" t="str">
            <v>PILING  WOOD SHEET  LEFT IN PLACE (20' DEEP)</v>
          </cell>
          <cell r="C433" t="str">
            <v>SF</v>
          </cell>
          <cell r="D433">
            <v>7</v>
          </cell>
        </row>
        <row r="434">
          <cell r="A434" t="str">
            <v>6090</v>
          </cell>
          <cell r="B434" t="str">
            <v>SEWER LINE MANHOLE (48")</v>
          </cell>
          <cell r="C434" t="str">
            <v>EA</v>
          </cell>
          <cell r="D434">
            <v>1800</v>
          </cell>
          <cell r="E434" t="str">
            <v>Usually made of precast concrete (in place).  Includes concrete base slab, masonry seal, excavation and backfill.</v>
          </cell>
        </row>
        <row r="435">
          <cell r="A435" t="str">
            <v>6091</v>
          </cell>
          <cell r="B435" t="str">
            <v>SEWER LINE MANHOLE (54")</v>
          </cell>
          <cell r="C435" t="str">
            <v>EA</v>
          </cell>
          <cell r="D435">
            <v>2500</v>
          </cell>
          <cell r="E435" t="str">
            <v>Same as Code 6090 except larger in diameter.</v>
          </cell>
        </row>
        <row r="436">
          <cell r="A436" t="str">
            <v>6092</v>
          </cell>
          <cell r="B436" t="str">
            <v>SEWER LINE MANHOLE (78")</v>
          </cell>
          <cell r="C436" t="str">
            <v>EA</v>
          </cell>
          <cell r="D436">
            <v>3000</v>
          </cell>
          <cell r="E436" t="str">
            <v>Same as Code 6090 except larger in diameter.</v>
          </cell>
        </row>
        <row r="437">
          <cell r="A437" t="str">
            <v>6100</v>
          </cell>
          <cell r="B437" t="str">
            <v>WATER LINE  INDIVIDUAL - REMOVE AND REPLACE</v>
          </cell>
          <cell r="C437" t="str">
            <v>EA</v>
          </cell>
          <cell r="D437">
            <v>120</v>
          </cell>
        </row>
        <row r="438">
          <cell r="A438" t="str">
            <v>6110</v>
          </cell>
          <cell r="B438" t="str">
            <v>FIRE HYDRANT ADJUSTMENT</v>
          </cell>
          <cell r="C438" t="str">
            <v>EA</v>
          </cell>
          <cell r="D438">
            <v>135</v>
          </cell>
          <cell r="E438" t="str">
            <v>Operation where a hydrant can be adjusted to grade, includes hydrant extension.</v>
          </cell>
        </row>
        <row r="439">
          <cell r="A439" t="str">
            <v>6120</v>
          </cell>
          <cell r="B439" t="str">
            <v>FIRE HYDRANT::(IN PLACE)</v>
          </cell>
          <cell r="C439" t="str">
            <v>EA</v>
          </cell>
          <cell r="D439">
            <v>1250</v>
          </cell>
          <cell r="E439" t="str">
            <v>Cost of hydrant plus labor and material for installation.</v>
          </cell>
        </row>
        <row r="440">
          <cell r="A440" t="str">
            <v>6130</v>
          </cell>
          <cell r="B440" t="str">
            <v>GATE VALVE (6")</v>
          </cell>
          <cell r="C440" t="str">
            <v>EA</v>
          </cell>
          <cell r="D440">
            <v>400</v>
          </cell>
          <cell r="E440" t="str">
            <v>Cost of gate valve installed in line, including labor and equipment.</v>
          </cell>
        </row>
        <row r="441">
          <cell r="A441" t="str">
            <v>6131</v>
          </cell>
          <cell r="B441" t="str">
            <v>GATE VALVE (8")</v>
          </cell>
          <cell r="C441" t="str">
            <v>EA</v>
          </cell>
          <cell r="D441">
            <v>600</v>
          </cell>
          <cell r="E441" t="str">
            <v>Same as Code 6130 except larger valve.</v>
          </cell>
        </row>
        <row r="442">
          <cell r="A442" t="str">
            <v>6132</v>
          </cell>
          <cell r="B442" t="str">
            <v>GATE VALVE (12")</v>
          </cell>
          <cell r="C442" t="str">
            <v>EA</v>
          </cell>
          <cell r="D442">
            <v>1000</v>
          </cell>
          <cell r="E442" t="str">
            <v>Same as Code 6130 except larger valve.</v>
          </cell>
        </row>
        <row r="443">
          <cell r="A443" t="str">
            <v>6133</v>
          </cell>
          <cell r="B443" t="str">
            <v>GATE VALVE (16")</v>
          </cell>
          <cell r="C443" t="str">
            <v>EA</v>
          </cell>
          <cell r="D443">
            <v>3000</v>
          </cell>
          <cell r="E443" t="str">
            <v>Same as Code 6130 except larger valve.</v>
          </cell>
        </row>
        <row r="444">
          <cell r="A444" t="str">
            <v>6140</v>
          </cell>
          <cell r="B444" t="str">
            <v>SEWER LINE REPAIR 8" CONCRETE (0 - 10' DEPTH)</v>
          </cell>
          <cell r="C444" t="str">
            <v>LF</v>
          </cell>
          <cell r="D444">
            <v>100</v>
          </cell>
          <cell r="E444" t="str">
            <v>Materials, equipment and labor necessary to repair broken sewer line including excavation, backfill, shoring, and pipe.</v>
          </cell>
        </row>
        <row r="445">
          <cell r="A445" t="str">
            <v>6141</v>
          </cell>
          <cell r="B445" t="str">
            <v>SEWER LINE REPAIR 8" CONCRETE (10' - 20' DEPTH)</v>
          </cell>
          <cell r="C445" t="str">
            <v>LF</v>
          </cell>
          <cell r="D445">
            <v>125</v>
          </cell>
          <cell r="E445" t="str">
            <v>Same as Code 6140 except deeper trench.</v>
          </cell>
        </row>
        <row r="446">
          <cell r="A446" t="str">
            <v>6150</v>
          </cell>
          <cell r="B446" t="str">
            <v>SEWER LINE REPAIR 10" CONCRETE (0 - 10' DEPTH)</v>
          </cell>
          <cell r="C446" t="str">
            <v>LF</v>
          </cell>
          <cell r="D446">
            <v>130</v>
          </cell>
          <cell r="E446" t="str">
            <v>Same as Code 6140 except larger diameter pipe.</v>
          </cell>
        </row>
        <row r="447">
          <cell r="A447" t="str">
            <v>6151</v>
          </cell>
          <cell r="B447" t="str">
            <v>SEWER LINE REPAIR 10" CONCRETE (10' - 20' DEPTH)</v>
          </cell>
          <cell r="C447" t="str">
            <v>LF</v>
          </cell>
          <cell r="D447">
            <v>145</v>
          </cell>
          <cell r="E447" t="str">
            <v>Same as Code 6140 except larger diameter pipe and deeper trench.</v>
          </cell>
        </row>
        <row r="448">
          <cell r="A448" t="str">
            <v>6160</v>
          </cell>
          <cell r="B448" t="str">
            <v>SEWER LINE REPAIR 12" CONCRETE (0 - 10' DEPTH)</v>
          </cell>
          <cell r="C448" t="str">
            <v>LF</v>
          </cell>
          <cell r="D448">
            <v>175</v>
          </cell>
          <cell r="E448" t="str">
            <v>Same as Code 6140 except larger diameter pipe.</v>
          </cell>
        </row>
        <row r="449">
          <cell r="A449" t="str">
            <v>6161</v>
          </cell>
          <cell r="B449" t="str">
            <v>SEWER LINE REPAIR 12" CONCRETE (10' - 20' DEPTH)</v>
          </cell>
          <cell r="C449" t="str">
            <v>LF</v>
          </cell>
          <cell r="D449">
            <v>200</v>
          </cell>
          <cell r="E449" t="str">
            <v>Same as Code 6140 except larger diameter pipe and deeper trench.</v>
          </cell>
        </row>
        <row r="450">
          <cell r="A450" t="str">
            <v>6170</v>
          </cell>
          <cell r="B450" t="str">
            <v>SEWER LINE REPAIR 15" CONCRETE (0 - 10' DEPTH)</v>
          </cell>
          <cell r="C450" t="str">
            <v>LF</v>
          </cell>
          <cell r="D450">
            <v>215</v>
          </cell>
          <cell r="E450" t="str">
            <v>Same as Code 6140 except larger diameter pipe.</v>
          </cell>
        </row>
        <row r="451">
          <cell r="A451" t="str">
            <v>6171</v>
          </cell>
          <cell r="B451" t="str">
            <v>SEWER LINE REPAIR 15" CONCRETE (10' - 20' DEPTH)</v>
          </cell>
          <cell r="C451" t="str">
            <v>LF</v>
          </cell>
          <cell r="D451">
            <v>225</v>
          </cell>
          <cell r="E451" t="str">
            <v>Same as Code 6140 except larger diameter pipe and deeper trench.</v>
          </cell>
        </row>
        <row r="452">
          <cell r="A452" t="str">
            <v>6180</v>
          </cell>
          <cell r="B452" t="str">
            <v>SEWER LINE REPAIR 18" CONCRETE (0 - 10' DEPTH)</v>
          </cell>
          <cell r="C452" t="str">
            <v>LF</v>
          </cell>
          <cell r="D452">
            <v>230</v>
          </cell>
          <cell r="E452" t="str">
            <v>Same as Code 6140 except larger diameter pipe.</v>
          </cell>
        </row>
        <row r="453">
          <cell r="A453" t="str">
            <v>6181</v>
          </cell>
          <cell r="B453" t="str">
            <v>SEWER LINE REPAIR 18" CONCRETE (10' - 20' DEPTH)</v>
          </cell>
          <cell r="C453" t="str">
            <v>LF</v>
          </cell>
          <cell r="D453">
            <v>250</v>
          </cell>
          <cell r="E453" t="str">
            <v>Same as Code 6140 except larger diameter pipe and deeper trench.</v>
          </cell>
        </row>
        <row r="454">
          <cell r="A454" t="str">
            <v>6190</v>
          </cell>
          <cell r="B454" t="str">
            <v>SEWER LINE REPAIR 24" CONCRETE (0 - 10' DEPTH)</v>
          </cell>
          <cell r="C454" t="str">
            <v>LF</v>
          </cell>
          <cell r="D454">
            <v>300</v>
          </cell>
          <cell r="E454" t="str">
            <v>Same as Code 6140 except larger diameter pipe.</v>
          </cell>
        </row>
        <row r="455">
          <cell r="A455" t="str">
            <v>6191</v>
          </cell>
          <cell r="B455" t="str">
            <v>SEWER LINE REPAIR 24" CONCRETE (10' - 20' DEPTH)</v>
          </cell>
          <cell r="C455" t="str">
            <v>LF</v>
          </cell>
          <cell r="D455">
            <v>350</v>
          </cell>
          <cell r="E455" t="str">
            <v>Same as Code 6140 except larger diameter pipe and deeper trench.</v>
          </cell>
        </row>
        <row r="456">
          <cell r="A456" t="str">
            <v>6200</v>
          </cell>
          <cell r="B456" t="str">
            <v>EXCAVATION  STRUCTURAL::(SEE CODE 3418)</v>
          </cell>
          <cell r="C456" t="str">
            <v>CY</v>
          </cell>
          <cell r="D456">
            <v>15</v>
          </cell>
        </row>
        <row r="457">
          <cell r="A457" t="str">
            <v>6210</v>
          </cell>
          <cell r="B457" t="str">
            <v>BACKFILL  STRUCTURAL::(SEE CODE 3421)</v>
          </cell>
          <cell r="C457" t="str">
            <v>CY</v>
          </cell>
          <cell r="D457">
            <v>12</v>
          </cell>
        </row>
        <row r="458">
          <cell r="A458" t="str">
            <v>6230</v>
          </cell>
          <cell r="B458" t="str">
            <v>CONCRETE SIDEWALK REMOVAL::(SEE CODE 3302)</v>
          </cell>
          <cell r="C458" t="str">
            <v>SF</v>
          </cell>
          <cell r="D458">
            <v>0.7</v>
          </cell>
          <cell r="E458" t="str">
            <v>     </v>
          </cell>
        </row>
        <row r="459">
          <cell r="A459" t="str">
            <v>6240</v>
          </cell>
          <cell r="B459" t="str">
            <v>CONCRETE CURB AND GUTTER REMOVAL::(SEE CODE 3304)</v>
          </cell>
          <cell r="C459" t="str">
            <v>LF</v>
          </cell>
          <cell r="D459">
            <v>3.6</v>
          </cell>
        </row>
        <row r="460">
          <cell r="A460" t="str">
            <v>6250</v>
          </cell>
          <cell r="B460" t="str">
            <v>CONCRETE SIDEWALK (4")::(SEE CODE 3301)</v>
          </cell>
          <cell r="C460" t="str">
            <v>SF</v>
          </cell>
          <cell r="D460">
            <v>3.4</v>
          </cell>
        </row>
        <row r="461">
          <cell r="A461" t="str">
            <v>6260</v>
          </cell>
          <cell r="B461" t="str">
            <v>CONCRETE CURB AND GUTTER::(SEE CODE 3303)</v>
          </cell>
          <cell r="C461" t="str">
            <v>LF</v>
          </cell>
          <cell r="D461">
            <v>16</v>
          </cell>
        </row>
        <row r="462">
          <cell r="A462" t="str">
            <v>6270</v>
          </cell>
          <cell r="B462" t="str">
            <v>CONCRETE PAVEMENT (NO RE-BARS)::(SEE CODE 3306)</v>
          </cell>
          <cell r="C462" t="str">
            <v>CY</v>
          </cell>
          <cell r="D462">
            <v>135</v>
          </cell>
        </row>
        <row r="463">
          <cell r="A463" t="str">
            <v>6280</v>
          </cell>
          <cell r="B463" t="str">
            <v>WATER MAIN (10")</v>
          </cell>
          <cell r="C463" t="str">
            <v>LF</v>
          </cell>
          <cell r="D463">
            <v>25</v>
          </cell>
        </row>
        <row r="464">
          <cell r="A464" t="str">
            <v>6290</v>
          </cell>
          <cell r="B464" t="str">
            <v>BEDDING UNDER PIPE</v>
          </cell>
          <cell r="C464" t="str">
            <v>CY</v>
          </cell>
          <cell r="D464">
            <v>25</v>
          </cell>
          <cell r="E464" t="str">
            <v>May be more difficult to install in a trench.</v>
          </cell>
        </row>
        <row r="465">
          <cell r="A465" t="str">
            <v>6304</v>
          </cell>
          <cell r="B465" t="str">
            <v>REPLACE POWER POLE, UP TO 50'</v>
          </cell>
          <cell r="C465" t="str">
            <v>EA</v>
          </cell>
          <cell r="D465">
            <v>400</v>
          </cell>
          <cell r="E465" t="str">
            <v>WOODEN, TREATED, IN PLACE.  DOES NOT INCLUDE HARDWARE OR CROSS ARMS.</v>
          </cell>
        </row>
        <row r="466">
          <cell r="A466" t="str">
            <v>6305</v>
          </cell>
          <cell r="B466" t="str">
            <v>STRAIGHTEN POWER POLE, UP TO 50'</v>
          </cell>
          <cell r="C466" t="str">
            <v>EA</v>
          </cell>
          <cell r="D466">
            <v>100</v>
          </cell>
        </row>
        <row r="467">
          <cell r="A467" t="str">
            <v>6310</v>
          </cell>
          <cell r="B467" t="str">
            <v>TRANSFORMERS  5KVA (COST)::(COST ONLY)</v>
          </cell>
          <cell r="C467" t="str">
            <v>EA</v>
          </cell>
          <cell r="D467">
            <v>165</v>
          </cell>
        </row>
        <row r="468">
          <cell r="A468" t="str">
            <v>6311</v>
          </cell>
          <cell r="B468" t="str">
            <v>TRANSFORMERS 10 KVA (COST)::(COST ONLY)</v>
          </cell>
          <cell r="C468" t="str">
            <v>EA</v>
          </cell>
          <cell r="D468">
            <v>281</v>
          </cell>
        </row>
        <row r="469">
          <cell r="A469" t="str">
            <v>6312</v>
          </cell>
          <cell r="B469" t="str">
            <v>TRANSFORMERS 25 KVA (COST)</v>
          </cell>
          <cell r="C469" t="str">
            <v>EA</v>
          </cell>
          <cell r="D469">
            <v>400</v>
          </cell>
        </row>
        <row r="470">
          <cell r="A470" t="str">
            <v>6320</v>
          </cell>
          <cell r="B470" t="str">
            <v>ELECTRIC MOTOR (1/2 HP) REMOVE  DRY AND REINSTALL::(SEE CODE 5140)</v>
          </cell>
          <cell r="C470" t="str">
            <v>EA</v>
          </cell>
          <cell r="D470">
            <v>145</v>
          </cell>
          <cell r="E470" t="str">
            <v>Consists of removing, cleaning, varnishing and baking motor, replacing bearings - but not rewinding or making other repairs.</v>
          </cell>
        </row>
        <row r="471">
          <cell r="A471" t="str">
            <v>6323</v>
          </cell>
          <cell r="B471" t="str">
            <v>ELECTRIC MOTOR (30 HP) REMOVE, DRY AND REINSTALL</v>
          </cell>
          <cell r="C471" t="str">
            <v>EA</v>
          </cell>
          <cell r="D471">
            <v>750</v>
          </cell>
          <cell r="E471" t="str">
            <v>SEE CODE 5143</v>
          </cell>
        </row>
        <row r="472">
          <cell r="A472" t="str">
            <v>6333</v>
          </cell>
          <cell r="B472" t="str">
            <v>REPLACE CROSS ARM (4' - 6')</v>
          </cell>
          <cell r="C472" t="str">
            <v>EA</v>
          </cell>
          <cell r="D472">
            <v>200</v>
          </cell>
          <cell r="E472" t="str">
            <v>COST TO INSTALL CROSS ARMS ON POLE INCLUDING LABOR, EQUIPMENT AND MATERIAL.</v>
          </cell>
        </row>
        <row r="473">
          <cell r="A473" t="str">
            <v>6334</v>
          </cell>
          <cell r="B473" t="str">
            <v>REPLACE ANCHOR OR GUY</v>
          </cell>
          <cell r="C473" t="str">
            <v>EA</v>
          </cell>
          <cell r="D473">
            <v>170</v>
          </cell>
        </row>
        <row r="474">
          <cell r="A474" t="str">
            <v>6335</v>
          </cell>
          <cell r="B474" t="str">
            <v>REPLACE CONDUCTOR SPAN (ONE WIRE)</v>
          </cell>
          <cell r="C474" t="str">
            <v>EA</v>
          </cell>
          <cell r="D474">
            <v>200</v>
          </cell>
        </row>
        <row r="475">
          <cell r="A475" t="str">
            <v>6336</v>
          </cell>
          <cell r="B475" t="str">
            <v>REATTACH CONDUCTOR SPAN</v>
          </cell>
          <cell r="C475" t="str">
            <v>EA</v>
          </cell>
          <cell r="D475">
            <v>150</v>
          </cell>
        </row>
        <row r="476">
          <cell r="A476" t="str">
            <v>6337</v>
          </cell>
          <cell r="B476" t="str">
            <v>RESAG POWER LINE SPANS</v>
          </cell>
          <cell r="C476" t="str">
            <v>EA</v>
          </cell>
          <cell r="D476">
            <v>100</v>
          </cell>
        </row>
        <row r="477">
          <cell r="A477" t="str">
            <v>6340</v>
          </cell>
          <cell r="B477" t="str">
            <v>ELECTRIC METERS (HOUSE)</v>
          </cell>
          <cell r="C477" t="str">
            <v>EA</v>
          </cell>
          <cell r="D477">
            <v>40</v>
          </cell>
          <cell r="E477" t="str">
            <v>Cost of meter only, does not include meter base, weather head, etc.</v>
          </cell>
        </row>
        <row r="478">
          <cell r="A478" t="str">
            <v>6341</v>
          </cell>
          <cell r="B478" t="str">
            <v>REPLACE SERVICE DROP</v>
          </cell>
          <cell r="C478" t="str">
            <v>EA</v>
          </cell>
          <cell r="D478">
            <v>250</v>
          </cell>
        </row>
        <row r="479">
          <cell r="A479" t="str">
            <v>6342</v>
          </cell>
          <cell r="B479" t="str">
            <v>REATTACH SERVICE DROP</v>
          </cell>
          <cell r="C479" t="str">
            <v>EA</v>
          </cell>
          <cell r="D479">
            <v>50</v>
          </cell>
        </row>
        <row r="480">
          <cell r="A480" t="str">
            <v>6350</v>
          </cell>
          <cell r="B480" t="str">
            <v>PUMP AND MOTOR REPAIR (2 HP)</v>
          </cell>
          <cell r="C480" t="str">
            <v>EA</v>
          </cell>
          <cell r="D480">
            <v>320</v>
          </cell>
          <cell r="E480" t="str">
            <v>Portable pump and engine mounted on frame.  Damages incurred to pump and or motor while being used during event period.</v>
          </cell>
        </row>
        <row r="481">
          <cell r="A481" t="str">
            <v>6351</v>
          </cell>
          <cell r="B481" t="str">
            <v>PUMP AND MOTOR REPAIR (5 HP)</v>
          </cell>
          <cell r="C481" t="str">
            <v>EA</v>
          </cell>
          <cell r="D481">
            <v>500</v>
          </cell>
          <cell r="E481" t="str">
            <v>Same as Code 6350 except larger hp.</v>
          </cell>
        </row>
        <row r="482">
          <cell r="A482" t="str">
            <v>6352</v>
          </cell>
          <cell r="B482" t="str">
            <v>PUMP AND MOTOR REPAIR (10 HP)</v>
          </cell>
          <cell r="C482" t="str">
            <v>EA</v>
          </cell>
          <cell r="D482">
            <v>800</v>
          </cell>
          <cell r="E482" t="str">
            <v>Same as Code 6350 except larger hp.</v>
          </cell>
        </row>
        <row r="483">
          <cell r="A483" t="str">
            <v>6353</v>
          </cell>
          <cell r="B483" t="str">
            <v>PUMP AND MOTOR REPAIR (15 HP)</v>
          </cell>
          <cell r="C483" t="str">
            <v>EA</v>
          </cell>
          <cell r="D483">
            <v>1100</v>
          </cell>
          <cell r="E483" t="str">
            <v>Same as Code 6350 except larger hp.</v>
          </cell>
        </row>
        <row r="484">
          <cell r="A484" t="str">
            <v>6400</v>
          </cell>
          <cell r="B484" t="str">
            <v>PIPE, D.I., 4" (MATERIAL ONLY)</v>
          </cell>
          <cell r="C484" t="str">
            <v>LF</v>
          </cell>
          <cell r="D484">
            <v>6</v>
          </cell>
          <cell r="E484" t="str">
            <v>DUCTILE IRON PIPE - MATERIAL ONLY.</v>
          </cell>
        </row>
        <row r="485">
          <cell r="A485" t="str">
            <v>6401</v>
          </cell>
          <cell r="B485" t="str">
            <v>PIPE, D.I., 6" (MATERIAL ONLY)</v>
          </cell>
          <cell r="C485" t="str">
            <v>LF</v>
          </cell>
          <cell r="D485">
            <v>6.5</v>
          </cell>
          <cell r="E485" t="str">
            <v>DUCTILE IRON PIPE - MATERIAL ONLY.</v>
          </cell>
        </row>
        <row r="486">
          <cell r="A486" t="str">
            <v>6402</v>
          </cell>
          <cell r="B486" t="str">
            <v>PIPE, D.I., 8" (MATERIAL ONLY)</v>
          </cell>
          <cell r="C486" t="str">
            <v>LF</v>
          </cell>
          <cell r="D486">
            <v>8.25</v>
          </cell>
          <cell r="E486" t="str">
            <v>DUCTILE IRON PIPE</v>
          </cell>
        </row>
        <row r="487">
          <cell r="A487" t="str">
            <v>6410</v>
          </cell>
          <cell r="B487" t="str">
            <v>PIPE, D.I. 4" FLEX JOINT (RIVER)</v>
          </cell>
          <cell r="C487" t="str">
            <v>LF</v>
          </cell>
          <cell r="D487">
            <v>75</v>
          </cell>
        </row>
        <row r="488">
          <cell r="A488" t="str">
            <v>6415</v>
          </cell>
          <cell r="B488" t="str">
            <v>PIPE, D.I., 12" FLEX JOINT (RIVER)</v>
          </cell>
          <cell r="C488" t="str">
            <v>LF</v>
          </cell>
          <cell r="D488">
            <v>150</v>
          </cell>
        </row>
        <row r="489">
          <cell r="A489" t="str">
            <v>6416</v>
          </cell>
          <cell r="B489" t="str">
            <v>PIPE, D.I., 24"</v>
          </cell>
          <cell r="C489" t="str">
            <v>LF</v>
          </cell>
          <cell r="D489">
            <v>0</v>
          </cell>
        </row>
        <row r="490">
          <cell r="A490" t="str">
            <v>6420</v>
          </cell>
          <cell r="B490" t="str">
            <v>PIPE, D.I., 18" FLEX JOINT (RIVER)</v>
          </cell>
          <cell r="C490" t="str">
            <v>LF</v>
          </cell>
          <cell r="D490">
            <v>350</v>
          </cell>
        </row>
        <row r="491">
          <cell r="A491" t="str">
            <v>6430</v>
          </cell>
          <cell r="B491" t="str">
            <v>PIPE, 36" PRESTRESS CONCRETE (RIVER)</v>
          </cell>
          <cell r="C491" t="str">
            <v>LF</v>
          </cell>
          <cell r="D491">
            <v>500</v>
          </cell>
        </row>
        <row r="492">
          <cell r="A492" t="str">
            <v>7010</v>
          </cell>
          <cell r="B492" t="str">
            <v>RESEED GRASSLANDS  SCARIFY  FERTILIZE::(SAME AS CODE 3703)</v>
          </cell>
          <cell r="C492" t="str">
            <v>SY</v>
          </cell>
          <cell r="D492">
            <v>0.4</v>
          </cell>
        </row>
        <row r="493">
          <cell r="A493" t="str">
            <v>7011</v>
          </cell>
          <cell r="B493" t="str">
            <v>RESEED GRASSLANDS  SCARIFY  FERTILIZE::(SAME AS CODE 3706)</v>
          </cell>
          <cell r="C493" t="str">
            <v>AC</v>
          </cell>
          <cell r="D493">
            <v>950</v>
          </cell>
        </row>
        <row r="494">
          <cell r="A494" t="str">
            <v>7012</v>
          </cell>
          <cell r="B494" t="str">
            <v>TOP SOIL AND SEEDING (HYDR.)::PLACING UP TO 4 INCHES OF TOPSOIL, HYDRO-SEEDING A</v>
          </cell>
          <cell r="C494" t="str">
            <v>SY</v>
          </cell>
          <cell r="D494">
            <v>1</v>
          </cell>
        </row>
        <row r="495">
          <cell r="A495" t="str">
            <v>7020</v>
          </cell>
          <cell r="B495" t="str">
            <v>TREE (1 1/2" - 2 1/2") REPLACEMENT</v>
          </cell>
          <cell r="C495" t="str">
            <v>EA</v>
          </cell>
          <cell r="D495">
            <v>90</v>
          </cell>
        </row>
        <row r="496">
          <cell r="A496" t="str">
            <v>7030</v>
          </cell>
          <cell r="B496" t="str">
            <v>FILL ROOT CRATERS</v>
          </cell>
          <cell r="C496" t="str">
            <v>CY</v>
          </cell>
          <cell r="D496">
            <v>10</v>
          </cell>
        </row>
        <row r="497">
          <cell r="A497" t="str">
            <v>7040</v>
          </cell>
          <cell r="B497" t="str">
            <v>BASEBALL BACKSTOP REPLACEMENT</v>
          </cell>
          <cell r="C497" t="str">
            <v>SF</v>
          </cell>
          <cell r="D497">
            <v>3.5</v>
          </cell>
        </row>
        <row r="498">
          <cell r="A498" t="str">
            <v>7050</v>
          </cell>
          <cell r="B498" t="str">
            <v>FENCE  TENNIS COURT  REPLACEMENT</v>
          </cell>
          <cell r="C498" t="str">
            <v>LF</v>
          </cell>
          <cell r="D498">
            <v>14</v>
          </cell>
        </row>
        <row r="499">
          <cell r="A499" t="str">
            <v>7060</v>
          </cell>
          <cell r="B499" t="str">
            <v>ROOF  (SMALL STRUCTURE) REPLACEMENT</v>
          </cell>
          <cell r="C499" t="str">
            <v>SF</v>
          </cell>
          <cell r="D499">
            <v>7</v>
          </cell>
        </row>
        <row r="500">
          <cell r="A500" t="str">
            <v>7070</v>
          </cell>
          <cell r="B500" t="str">
            <v>BLEACHERS  GRANDSTAND  REPLACEMENT</v>
          </cell>
          <cell r="C500" t="str">
            <v>SEAT</v>
          </cell>
          <cell r="D500">
            <v>45</v>
          </cell>
        </row>
        <row r="501">
          <cell r="A501" t="str">
            <v>7080</v>
          </cell>
          <cell r="B501" t="str">
            <v>FENCE  CHAIN LINK PERIMETER (5')</v>
          </cell>
          <cell r="C501" t="str">
            <v>LF</v>
          </cell>
          <cell r="D501">
            <v>7</v>
          </cell>
        </row>
        <row r="502">
          <cell r="A502" t="str">
            <v>7081</v>
          </cell>
          <cell r="B502" t="str">
            <v>FENCE  CHAIN LINK PERIMETER (6')</v>
          </cell>
          <cell r="C502" t="str">
            <v>LF</v>
          </cell>
          <cell r="D502">
            <v>8</v>
          </cell>
        </row>
        <row r="503">
          <cell r="A503" t="str">
            <v>7082</v>
          </cell>
          <cell r="B503" t="str">
            <v>FENCE  CHAIN LINK PERIMETER (8')</v>
          </cell>
          <cell r="C503" t="str">
            <v>LF</v>
          </cell>
          <cell r="D503">
            <v>10</v>
          </cell>
        </row>
        <row r="504">
          <cell r="A504" t="str">
            <v>7084</v>
          </cell>
          <cell r="B504" t="str">
            <v>FENCE REMOVAL</v>
          </cell>
          <cell r="C504" t="str">
            <v>LF</v>
          </cell>
          <cell r="D504">
            <v>2.5</v>
          </cell>
        </row>
        <row r="505">
          <cell r="A505" t="str">
            <v>8010 </v>
          </cell>
          <cell r="B505" t="str">
            <v>AIR COMPRESSOR- TO 10 HP; AIR DELIVERY: 41 CFM</v>
          </cell>
          <cell r="C505" t="str">
            <v>HR</v>
          </cell>
          <cell r="D505">
            <v>1.5</v>
          </cell>
          <cell r="E505" t="str">
            <v>HOSES INCLUDED.</v>
          </cell>
        </row>
        <row r="506">
          <cell r="A506" t="str">
            <v>8011 </v>
          </cell>
          <cell r="B506" t="str">
            <v>AIR COMPRESSOR- TO 30 HP; AIR DELIVERY: 103 CFM</v>
          </cell>
          <cell r="C506" t="str">
            <v>HR</v>
          </cell>
          <cell r="D506">
            <v>4.1</v>
          </cell>
          <cell r="E506" t="str">
            <v>HOSES INCLUDED.</v>
          </cell>
        </row>
        <row r="507">
          <cell r="A507" t="str">
            <v>8012 </v>
          </cell>
          <cell r="B507" t="str">
            <v>AIR COMPRESSOR- TO 50 HP; AIR DELIVERY: 130 CFM</v>
          </cell>
          <cell r="C507" t="str">
            <v>HR</v>
          </cell>
          <cell r="D507">
            <v>6.7</v>
          </cell>
          <cell r="E507" t="str">
            <v>HOSES INCLUDED.</v>
          </cell>
        </row>
        <row r="508">
          <cell r="A508" t="str">
            <v>8013 </v>
          </cell>
          <cell r="B508" t="str">
            <v>AIR COMPRESSOR- TO 90 HP; AIR DELIVERY: 175 CFM</v>
          </cell>
          <cell r="C508" t="str">
            <v>HR</v>
          </cell>
          <cell r="D508">
            <v>11.75</v>
          </cell>
          <cell r="E508" t="str">
            <v>HOSES INCLUDED.</v>
          </cell>
        </row>
        <row r="509">
          <cell r="A509" t="str">
            <v>8014 </v>
          </cell>
          <cell r="B509" t="str">
            <v>AIR COMPRESSOR- TO 145 HP; AIR DELIVERY: 400 CFM</v>
          </cell>
          <cell r="C509" t="str">
            <v>HR</v>
          </cell>
          <cell r="D509">
            <v>18.5</v>
          </cell>
          <cell r="E509" t="str">
            <v>HOSES INCLUDED.</v>
          </cell>
        </row>
        <row r="510">
          <cell r="A510" t="str">
            <v>8015 </v>
          </cell>
          <cell r="B510" t="str">
            <v>AIR COMPRESSOR- TO 230 HP; AIR DELIVERY: 575 CFM</v>
          </cell>
          <cell r="C510" t="str">
            <v>HR</v>
          </cell>
          <cell r="D510">
            <v>29</v>
          </cell>
          <cell r="E510" t="str">
            <v>HOSES INCLUDED.</v>
          </cell>
        </row>
        <row r="511">
          <cell r="A511" t="str">
            <v>8016 </v>
          </cell>
          <cell r="B511" t="str">
            <v>AIR COMPRESSOR- TO 355 HP; AIR DELIVERY: 1100 CFM</v>
          </cell>
          <cell r="C511" t="str">
            <v>HR</v>
          </cell>
          <cell r="D511">
            <v>43</v>
          </cell>
          <cell r="E511" t="str">
            <v>HOSES INCLUDED.</v>
          </cell>
        </row>
        <row r="512">
          <cell r="A512" t="str">
            <v>8017 </v>
          </cell>
          <cell r="B512" t="str">
            <v>AIR COMPRESSOR- TO 500 HP; AIR DELIVERY: 1600 CFM</v>
          </cell>
          <cell r="C512" t="str">
            <v>HR</v>
          </cell>
          <cell r="D512">
            <v>58</v>
          </cell>
          <cell r="E512" t="str">
            <v>HOSES INCLUDED.</v>
          </cell>
        </row>
        <row r="513">
          <cell r="A513" t="str">
            <v>8020 </v>
          </cell>
          <cell r="B513" t="str">
            <v>AIR CURTAIN BURNER- TO 50 HP- IN GROUND BURNER.
</v>
          </cell>
          <cell r="C513" t="str">
            <v>HR</v>
          </cell>
          <cell r="D513">
            <v>5.4</v>
          </cell>
        </row>
        <row r="514">
          <cell r="A514" t="str">
            <v>8021 </v>
          </cell>
          <cell r="B514" t="str">
            <v>AIR CURTAIN BURNER- TO 75 HP- IN GROUND BURNER. </v>
          </cell>
          <cell r="C514" t="str">
            <v>HR</v>
          </cell>
          <cell r="D514">
            <v>6.1</v>
          </cell>
        </row>
        <row r="515">
          <cell r="A515" t="str">
            <v>8022 </v>
          </cell>
          <cell r="B515" t="str">
            <v>AIR CURTAIN BURNER- TO 100 HP- IN GROUND BURNER.</v>
          </cell>
          <cell r="C515" t="str">
            <v>HR</v>
          </cell>
          <cell r="D515">
            <v>6.9</v>
          </cell>
        </row>
        <row r="516">
          <cell r="A516" t="str">
            <v>8023 </v>
          </cell>
          <cell r="B516" t="str">
            <v>AIR CURTAIN BURNER- TO 50 HP- ABOVE GROUND BURNER.</v>
          </cell>
          <cell r="C516" t="str">
            <v>HR</v>
          </cell>
          <cell r="D516">
            <v>7.3</v>
          </cell>
        </row>
        <row r="517">
          <cell r="A517" t="str">
            <v>8024 </v>
          </cell>
          <cell r="B517" t="str">
            <v>AIR CURTAIN BURNER- TO 75 HP- ABOVE GROUND BURNER.</v>
          </cell>
          <cell r="C517" t="str">
            <v>HR</v>
          </cell>
          <cell r="D517">
            <v>9.7</v>
          </cell>
        </row>
        <row r="518">
          <cell r="A518" t="str">
            <v>8025 </v>
          </cell>
          <cell r="B518" t="str">
            <v>AIR CURTAIN BURNER- TO 100 HP- ABOVE GROUND BURNER.</v>
          </cell>
          <cell r="C518" t="str">
            <v>HR</v>
          </cell>
          <cell r="D518">
            <v>12.75</v>
          </cell>
        </row>
        <row r="519">
          <cell r="A519" t="str">
            <v>8040 </v>
          </cell>
          <cell r="B519" t="str">
            <v>AMBULANCE- TO 150 HP</v>
          </cell>
          <cell r="C519" t="str">
            <v>HR</v>
          </cell>
          <cell r="D519">
            <v>16.5</v>
          </cell>
        </row>
        <row r="520">
          <cell r="A520" t="str">
            <v>8041 </v>
          </cell>
          <cell r="B520" t="str">
            <v>AMBULANCE- TO 210 HP</v>
          </cell>
          <cell r="C520" t="str">
            <v>HR</v>
          </cell>
          <cell r="D520">
            <v>25</v>
          </cell>
        </row>
        <row r="521">
          <cell r="A521" t="str">
            <v>8050 </v>
          </cell>
          <cell r="B521" t="str">
            <v>BOARD, ARROW- TO 8 HP</v>
          </cell>
          <cell r="C521" t="str">
            <v>HR</v>
          </cell>
          <cell r="D521">
            <v>2.8</v>
          </cell>
          <cell r="E521" t="str">
            <v>TRAILER MOUNTED.</v>
          </cell>
        </row>
        <row r="522">
          <cell r="A522" t="str">
            <v>8051 </v>
          </cell>
          <cell r="B522" t="str">
            <v>BOARD, MESSAGE- TO 5 HP</v>
          </cell>
          <cell r="C522" t="str">
            <v>HR</v>
          </cell>
          <cell r="D522">
            <v>8.4</v>
          </cell>
          <cell r="E522" t="str">
            <v>TRAILER MOUNTED.</v>
          </cell>
        </row>
        <row r="523">
          <cell r="A523" t="str">
            <v>8060 </v>
          </cell>
          <cell r="B523" t="str">
            <v>AUGER, PORTABLE- TO 6 HP; HOLE DIAMETER: 16 IN</v>
          </cell>
          <cell r="C523" t="str">
            <v>HR</v>
          </cell>
          <cell r="D523">
            <v>1.1</v>
          </cell>
        </row>
        <row r="524">
          <cell r="A524" t="str">
            <v>8061 </v>
          </cell>
          <cell r="B524" t="str">
            <v>AUGER, PORTABLE- TO 13 HP; HOLE DIAMETER: 18 IN</v>
          </cell>
          <cell r="C524" t="str">
            <v>HR</v>
          </cell>
          <cell r="D524">
            <v>2.5</v>
          </cell>
        </row>
        <row r="525">
          <cell r="A525" t="str">
            <v>8062 </v>
          </cell>
          <cell r="B525" t="str">
            <v>AUGER, TRACTOR MNTD- TO 13 HP; MAX. AUGER DIAMETER: 36 IN</v>
          </cell>
          <cell r="C525" t="str">
            <v>HR</v>
          </cell>
          <cell r="D525">
            <v>1.75</v>
          </cell>
          <cell r="E525" t="str">
            <v>INCLUDES DIGGER, BOOM AND MOUNTING HARDWARE.</v>
          </cell>
        </row>
        <row r="526">
          <cell r="A526" t="str">
            <v>8063 </v>
          </cell>
          <cell r="B526" t="str">
            <v>AUGER, TRUCK MNTD- TO 100 HP; MAX. AUGER SIZE: 24 IN</v>
          </cell>
          <cell r="C526" t="str">
            <v>HR</v>
          </cell>
          <cell r="D526">
            <v>25</v>
          </cell>
          <cell r="E526" t="str">
            <v>GUARDRAIL POST DRIVER.</v>
          </cell>
        </row>
        <row r="527">
          <cell r="A527" t="str">
            <v>8070 </v>
          </cell>
          <cell r="B527" t="str">
            <v>AUTOMOBILE- TO 130 HP</v>
          </cell>
          <cell r="C527" t="str">
            <v>MI</v>
          </cell>
          <cell r="D527">
            <v>0.37</v>
          </cell>
          <cell r="E527" t="str">
            <v>TRANSPORTING PEOPLE.</v>
          </cell>
        </row>
        <row r="528">
          <cell r="A528" t="str">
            <v>8071 </v>
          </cell>
          <cell r="B528" t="str">
            <v>AUTOMOBILE- TO 130 HP</v>
          </cell>
          <cell r="C528" t="str">
            <v>HR</v>
          </cell>
          <cell r="D528">
            <v>7.6</v>
          </cell>
          <cell r="E528" t="str">
            <v>TRANSPORTING CARGO.</v>
          </cell>
        </row>
        <row r="529">
          <cell r="A529" t="str">
            <v>8072 </v>
          </cell>
          <cell r="B529" t="str">
            <v>AUTOMOBILE, POLICE- TO 250 HP</v>
          </cell>
          <cell r="C529" t="str">
            <v>MI</v>
          </cell>
          <cell r="D529">
            <v>0.41</v>
          </cell>
          <cell r="E529" t="str">
            <v>PATROLLING.</v>
          </cell>
        </row>
        <row r="530">
          <cell r="A530" t="str">
            <v>8073 </v>
          </cell>
          <cell r="B530" t="str">
            <v>AUTOMOBILE, POLICE- TO 250 HP</v>
          </cell>
          <cell r="C530" t="str">
            <v>HR</v>
          </cell>
          <cell r="D530">
            <v>11</v>
          </cell>
          <cell r="E530" t="str">
            <v>STATIONARY WITH ENGINE RUNNING.</v>
          </cell>
        </row>
        <row r="531">
          <cell r="A531" t="str">
            <v>8075 </v>
          </cell>
          <cell r="B531" t="str">
            <v>MOTORCYCLE, POLICE</v>
          </cell>
          <cell r="C531" t="str">
            <v>MI</v>
          </cell>
          <cell r="D531">
            <v>0.29</v>
          </cell>
        </row>
        <row r="532">
          <cell r="A532" t="str">
            <v>8110 </v>
          </cell>
          <cell r="B532" t="str">
            <v>BARGE, DECK- SIZE: 120'X30'X7.25'</v>
          </cell>
          <cell r="C532" t="str">
            <v>HR</v>
          </cell>
          <cell r="D532">
            <v>24.5</v>
          </cell>
        </row>
        <row r="533">
          <cell r="A533" t="str">
            <v>8111 </v>
          </cell>
          <cell r="B533" t="str">
            <v>BARGE, DECK- SIZE: 120'X45'X7'</v>
          </cell>
          <cell r="C533" t="str">
            <v>HR</v>
          </cell>
          <cell r="D533">
            <v>38</v>
          </cell>
        </row>
        <row r="534">
          <cell r="A534" t="str">
            <v>8112 </v>
          </cell>
          <cell r="B534" t="str">
            <v>BARGE, DECK- SIZE: 140'X45'X7'</v>
          </cell>
          <cell r="C534" t="str">
            <v>HR</v>
          </cell>
          <cell r="D534">
            <v>51</v>
          </cell>
        </row>
        <row r="535">
          <cell r="A535" t="str">
            <v>8113 </v>
          </cell>
          <cell r="B535" t="str">
            <v>BARGE, DECK- SIZE: 150'X45'X9'</v>
          </cell>
          <cell r="C535" t="str">
            <v>HR</v>
          </cell>
          <cell r="D535">
            <v>60</v>
          </cell>
        </row>
        <row r="536">
          <cell r="A536" t="str">
            <v>8115 </v>
          </cell>
          <cell r="B536" t="str">
            <v>BARGE, HOPPER- SIZE: 200'X35'X12'</v>
          </cell>
          <cell r="C536" t="str">
            <v>HR</v>
          </cell>
          <cell r="D536">
            <v>45</v>
          </cell>
          <cell r="E536" t="str">
            <v>OPEN</v>
          </cell>
        </row>
        <row r="537">
          <cell r="A537" t="str">
            <v>8116 </v>
          </cell>
          <cell r="B537" t="str">
            <v>BARGE, HOPPER- SIZE: 200'X35'X12'</v>
          </cell>
          <cell r="C537" t="str">
            <v>HR</v>
          </cell>
          <cell r="D537">
            <v>52</v>
          </cell>
          <cell r="E537" t="str">
            <v>CLOSED</v>
          </cell>
        </row>
        <row r="538">
          <cell r="A538" t="str">
            <v>8120 </v>
          </cell>
          <cell r="B538" t="str">
            <v>BOAT, TOW- TO 870 HP; SIZE: 55'X20'X5'</v>
          </cell>
          <cell r="C538" t="str">
            <v>HR</v>
          </cell>
          <cell r="D538">
            <v>157</v>
          </cell>
          <cell r="E538" t="str">
            <v>STEEL.</v>
          </cell>
        </row>
        <row r="539">
          <cell r="A539" t="str">
            <v>8121 </v>
          </cell>
          <cell r="B539" t="str">
            <v>BOAT, TOW- TO 1050 HP; SIZE: 60'X21'X5'</v>
          </cell>
          <cell r="C539" t="str">
            <v>HR</v>
          </cell>
          <cell r="D539">
            <v>248</v>
          </cell>
          <cell r="E539" t="str">
            <v>STEEL.</v>
          </cell>
        </row>
        <row r="540">
          <cell r="A540" t="str">
            <v>8122 </v>
          </cell>
          <cell r="B540" t="str">
            <v>BOAT, TOW- TO 1350 HP; SIZE: 70'X30'X7.5'</v>
          </cell>
          <cell r="C540" t="str">
            <v>HR</v>
          </cell>
          <cell r="D540">
            <v>369</v>
          </cell>
          <cell r="E540" t="str">
            <v>STEEL.</v>
          </cell>
        </row>
        <row r="541">
          <cell r="A541" t="str">
            <v>8123 </v>
          </cell>
          <cell r="B541" t="str">
            <v>BOAT, TOW- TO 2000 HP; SIZE: 120'X34'X8'</v>
          </cell>
          <cell r="C541" t="str">
            <v>HR</v>
          </cell>
          <cell r="D541">
            <v>559</v>
          </cell>
          <cell r="E541" t="str">
            <v>STEEL.</v>
          </cell>
        </row>
        <row r="542">
          <cell r="A542" t="str">
            <v>8130 </v>
          </cell>
          <cell r="B542" t="str">
            <v>BOAT, ROW</v>
          </cell>
          <cell r="C542" t="str">
            <v>HR</v>
          </cell>
          <cell r="D542">
            <v>0.85</v>
          </cell>
          <cell r="E542" t="str">
            <v>HEAVY DUTY.</v>
          </cell>
        </row>
        <row r="543">
          <cell r="A543" t="str">
            <v>8131 </v>
          </cell>
          <cell r="B543" t="str">
            <v>BOAT, RUNABOUT- TO 50 HP; SIZE: 13'X5'</v>
          </cell>
          <cell r="C543" t="str">
            <v>HR</v>
          </cell>
          <cell r="D543">
            <v>9.3</v>
          </cell>
          <cell r="E543" t="str">
            <v>OUTBOARD.</v>
          </cell>
        </row>
        <row r="544">
          <cell r="A544" t="str">
            <v>8132 </v>
          </cell>
          <cell r="B544" t="str">
            <v>BOAT, TENDER- TO 100 HP; SIZE: 14'X7'</v>
          </cell>
          <cell r="C544" t="str">
            <v>HR</v>
          </cell>
          <cell r="D544">
            <v>20.5</v>
          </cell>
          <cell r="E544" t="str">
            <v>INBOARD WITH 360 DEGREE DRIVE.</v>
          </cell>
        </row>
        <row r="545">
          <cell r="A545" t="str">
            <v>8133 </v>
          </cell>
          <cell r="B545" t="str">
            <v>BOAT, PUSH- TO 435 HP; SIZE: 45'X21'X6'</v>
          </cell>
          <cell r="C545" t="str">
            <v>HR</v>
          </cell>
          <cell r="D545">
            <v>128</v>
          </cell>
          <cell r="E545" t="str">
            <v>FLAT HULL.</v>
          </cell>
        </row>
        <row r="546">
          <cell r="A546" t="str">
            <v>8134 </v>
          </cell>
          <cell r="B546" t="str">
            <v>BOAT, PUSH- TO 525 HP; SIZE: 54'X21'X6'</v>
          </cell>
          <cell r="C546" t="str">
            <v>HR</v>
          </cell>
          <cell r="D546">
            <v>144</v>
          </cell>
          <cell r="E546" t="str">
            <v>FLAT HULL.</v>
          </cell>
        </row>
        <row r="547">
          <cell r="A547" t="str">
            <v>8135 </v>
          </cell>
          <cell r="B547" t="str">
            <v>BOAT, PUSH- TO 705 HP; SIZE: 58'X24'X7.5'</v>
          </cell>
          <cell r="C547" t="str">
            <v>HR</v>
          </cell>
          <cell r="D547">
            <v>176</v>
          </cell>
          <cell r="E547" t="str">
            <v>FLAT HULL.</v>
          </cell>
        </row>
        <row r="548">
          <cell r="A548" t="str">
            <v>8136 </v>
          </cell>
          <cell r="B548" t="str">
            <v>BOAT, PUSH- TO 870 HP; SIZE: 64'X25'X8'</v>
          </cell>
          <cell r="C548" t="str">
            <v>HR</v>
          </cell>
          <cell r="D548">
            <v>206</v>
          </cell>
          <cell r="E548" t="str">
            <v>FLAT HULL.</v>
          </cell>
        </row>
        <row r="549">
          <cell r="A549" t="str">
            <v>8140 </v>
          </cell>
          <cell r="B549" t="str">
            <v>BOAT, TUG- TO 100 HP; LENGTH: 16 FT</v>
          </cell>
          <cell r="C549" t="str">
            <v>HR</v>
          </cell>
          <cell r="D549">
            <v>23</v>
          </cell>
        </row>
        <row r="550">
          <cell r="A550" t="str">
            <v>8141 </v>
          </cell>
          <cell r="B550" t="str">
            <v>BOAT, TUG- TO 175 HP; LENGTH: 18 FT</v>
          </cell>
          <cell r="C550" t="str">
            <v>HR</v>
          </cell>
          <cell r="D550">
            <v>35</v>
          </cell>
        </row>
        <row r="551">
          <cell r="A551" t="str">
            <v>8142 </v>
          </cell>
          <cell r="B551" t="str">
            <v>BOAT, TUG- TO 250 HP; LENGTH: 26 FT</v>
          </cell>
          <cell r="C551" t="str">
            <v>HR</v>
          </cell>
          <cell r="D551">
            <v>44</v>
          </cell>
        </row>
        <row r="552">
          <cell r="A552" t="str">
            <v>8143 </v>
          </cell>
          <cell r="B552" t="str">
            <v>BOAT, TUG- TO 380 HP; LENGTH: 40 FT</v>
          </cell>
          <cell r="C552" t="str">
            <v>HR</v>
          </cell>
          <cell r="D552">
            <v>109</v>
          </cell>
        </row>
        <row r="553">
          <cell r="A553" t="str">
            <v>8144 </v>
          </cell>
          <cell r="B553" t="str">
            <v>BOAT, TUG- TO 700 HP; LENGTH: 51 FT</v>
          </cell>
          <cell r="C553" t="str">
            <v>HR</v>
          </cell>
          <cell r="D553">
            <v>153</v>
          </cell>
        </row>
        <row r="554">
          <cell r="A554" t="str">
            <v>8150 </v>
          </cell>
          <cell r="B554" t="str">
            <v>BROOM, PAVEMENT- TO 20 HP; BROOM LENGTH: 72 IN</v>
          </cell>
          <cell r="C554" t="str">
            <v>HR</v>
          </cell>
          <cell r="D554">
            <v>7.8</v>
          </cell>
        </row>
        <row r="555">
          <cell r="A555" t="str">
            <v>8151 </v>
          </cell>
          <cell r="B555" t="str">
            <v>BROOM, PAVEMENT- TO 45 HP; BROOM LENGTH: 84 IN</v>
          </cell>
          <cell r="C555" t="str">
            <v>HR</v>
          </cell>
          <cell r="D555">
            <v>11.75</v>
          </cell>
        </row>
        <row r="556">
          <cell r="A556" t="str">
            <v>8152 </v>
          </cell>
          <cell r="B556" t="str">
            <v>BROOM, PAVEMENT- TO 100 HP; BROOM LENGTH: 96 IN</v>
          </cell>
          <cell r="C556" t="str">
            <v>HR</v>
          </cell>
          <cell r="D556">
            <v>14.5</v>
          </cell>
        </row>
        <row r="557">
          <cell r="A557" t="str">
            <v>8153 </v>
          </cell>
          <cell r="B557" t="str">
            <v>BROOM, PAVEMENT, MNTD- TO 18 HP; BROOM LENGTH: 72 IN</v>
          </cell>
          <cell r="C557" t="str">
            <v>HR</v>
          </cell>
          <cell r="D557">
            <v>5.5</v>
          </cell>
        </row>
        <row r="558">
          <cell r="A558" t="str">
            <v>8154 </v>
          </cell>
          <cell r="B558" t="str">
            <v>BROOM, PAVEMENT, PULL- TO 20 HP; BROOM LENGTH: 84 IN</v>
          </cell>
          <cell r="C558" t="str">
            <v>HR</v>
          </cell>
          <cell r="D558">
            <v>7.5</v>
          </cell>
        </row>
        <row r="559">
          <cell r="A559" t="str">
            <v>8157 </v>
          </cell>
          <cell r="B559" t="str">
            <v>SWEEPER, PAVEMENT- TO 110 HP</v>
          </cell>
          <cell r="C559" t="str">
            <v>HR</v>
          </cell>
          <cell r="D559">
            <v>38</v>
          </cell>
        </row>
        <row r="560">
          <cell r="A560" t="str">
            <v>8158 </v>
          </cell>
          <cell r="B560" t="str">
            <v>SWEEPER, PAVEMENT- TO 150 HP</v>
          </cell>
          <cell r="C560" t="str">
            <v>HR</v>
          </cell>
          <cell r="D560">
            <v>43</v>
          </cell>
        </row>
        <row r="561">
          <cell r="A561" t="str">
            <v>8159 </v>
          </cell>
          <cell r="B561" t="str">
            <v>SWEEPER, PAVEMENT- TO 200 HP</v>
          </cell>
          <cell r="C561" t="str">
            <v>HR</v>
          </cell>
          <cell r="D561">
            <v>50</v>
          </cell>
        </row>
        <row r="562">
          <cell r="A562" t="str">
            <v>8180 </v>
          </cell>
          <cell r="B562" t="str">
            <v>BUS- TO 150 HP</v>
          </cell>
          <cell r="C562" t="str">
            <v>HR</v>
          </cell>
          <cell r="D562">
            <v>11.5</v>
          </cell>
        </row>
        <row r="563">
          <cell r="A563" t="str">
            <v>8181 </v>
          </cell>
          <cell r="B563" t="str">
            <v>BUS- TO 210 HP</v>
          </cell>
          <cell r="C563" t="str">
            <v>HR</v>
          </cell>
          <cell r="D563">
            <v>17.75</v>
          </cell>
        </row>
        <row r="564">
          <cell r="A564" t="str">
            <v>8182 </v>
          </cell>
          <cell r="B564" t="str">
            <v>BUS- TO 300 HP</v>
          </cell>
          <cell r="C564" t="str">
            <v>HR</v>
          </cell>
          <cell r="D564">
            <v>24</v>
          </cell>
        </row>
        <row r="565">
          <cell r="A565" t="str">
            <v>8190 </v>
          </cell>
          <cell r="B565" t="str">
            <v>CHAIN SAW- BAR LENGTH: 16 IN</v>
          </cell>
          <cell r="C565" t="str">
            <v>HR</v>
          </cell>
          <cell r="D565">
            <v>1.25</v>
          </cell>
        </row>
        <row r="566">
          <cell r="A566" t="str">
            <v>8191 </v>
          </cell>
          <cell r="B566" t="str">
            <v>CHAIN SAW- BAR LENGTH: 25 IN</v>
          </cell>
          <cell r="C566" t="str">
            <v>HR</v>
          </cell>
          <cell r="D566">
            <v>2.45</v>
          </cell>
        </row>
        <row r="567">
          <cell r="A567" t="str">
            <v>8192 </v>
          </cell>
          <cell r="B567" t="str">
            <v>CHAIN SAW, POLE- BAR SIZE: 18 IN</v>
          </cell>
          <cell r="C567" t="str">
            <v>HR</v>
          </cell>
          <cell r="D567">
            <v>1.65</v>
          </cell>
        </row>
        <row r="568">
          <cell r="A568" t="str">
            <v>8195 </v>
          </cell>
          <cell r="B568" t="str">
            <v>CUTTER, BRUSH- TO 150 HP; CUTTER SIZE: 8 FT</v>
          </cell>
          <cell r="C568" t="str">
            <v>HR</v>
          </cell>
          <cell r="D568">
            <v>69</v>
          </cell>
        </row>
        <row r="569">
          <cell r="A569" t="str">
            <v>8196 </v>
          </cell>
          <cell r="B569" t="str">
            <v>CUTTER, BRUSH- TO 190 HP; CUTTER SIZE: 8 FT</v>
          </cell>
          <cell r="C569" t="str">
            <v>HR</v>
          </cell>
          <cell r="D569">
            <v>76</v>
          </cell>
        </row>
        <row r="570">
          <cell r="A570" t="str">
            <v>8197 </v>
          </cell>
          <cell r="B570" t="str">
            <v>CUTTER, BRUSH- TO 245 HP; CUTTER SIZE: 10 FT</v>
          </cell>
          <cell r="C570" t="str">
            <v>HR</v>
          </cell>
          <cell r="D570">
            <v>85</v>
          </cell>
        </row>
        <row r="571">
          <cell r="A571" t="str">
            <v>8200 </v>
          </cell>
          <cell r="B571" t="str">
            <v>CHIPPER, BRUSH- TO 35 HP; CHIPPING CAPACITY: 6 IN</v>
          </cell>
          <cell r="C571" t="str">
            <v>HR</v>
          </cell>
          <cell r="D571">
            <v>10.75</v>
          </cell>
          <cell r="E571" t="str">
            <v>TRAILER MOUNTED.</v>
          </cell>
        </row>
        <row r="572">
          <cell r="A572" t="str">
            <v>8201 </v>
          </cell>
          <cell r="B572" t="str">
            <v>CHIPPER, BRUSH- TO 65 HP; CHIPPING CAPACITY: 12 IN</v>
          </cell>
          <cell r="C572" t="str">
            <v>HR</v>
          </cell>
          <cell r="D572">
            <v>14.25</v>
          </cell>
          <cell r="E572" t="str">
            <v>TRAILER MOUNTED.</v>
          </cell>
        </row>
        <row r="573">
          <cell r="A573" t="str">
            <v>8202 </v>
          </cell>
          <cell r="B573" t="str">
            <v>CHIPPER, BRUSH- TO 100 HP; CHIPPING CAPACITY: 16 IN</v>
          </cell>
          <cell r="C573" t="str">
            <v>HR</v>
          </cell>
          <cell r="D573">
            <v>18.25</v>
          </cell>
          <cell r="E573" t="str">
            <v>TRAILER MOUNTED.</v>
          </cell>
        </row>
        <row r="574">
          <cell r="A574" t="str">
            <v>8203 </v>
          </cell>
          <cell r="B574" t="str">
            <v>CHIPPER, BRUSH- TO 125 HP; CHIPPING CAPACITY: 18 IN</v>
          </cell>
          <cell r="C574" t="str">
            <v>HR</v>
          </cell>
          <cell r="D574">
            <v>21.5</v>
          </cell>
          <cell r="E574" t="str">
            <v>TRAILER MOUNTED.</v>
          </cell>
        </row>
        <row r="575">
          <cell r="A575" t="str">
            <v>8204 </v>
          </cell>
          <cell r="B575" t="str">
            <v>CHIPPER, BRUSH- TO 200 HP; CHIPPING CAPACITY: 18 IN</v>
          </cell>
          <cell r="C575" t="str">
            <v>HR</v>
          </cell>
          <cell r="D575">
            <v>31</v>
          </cell>
          <cell r="E575" t="str">
            <v>TRAILER MOUNTED.</v>
          </cell>
        </row>
        <row r="576">
          <cell r="A576" t="str">
            <v>8205 </v>
          </cell>
          <cell r="B576" t="str">
            <v>CHIPPER, BRUSH- TO 300 HP; CHIPPING CAPACITY: 19 IN</v>
          </cell>
          <cell r="C576" t="str">
            <v>HR</v>
          </cell>
          <cell r="D576">
            <v>45</v>
          </cell>
          <cell r="E576" t="str">
            <v>TRAILER MOUNTED.</v>
          </cell>
        </row>
        <row r="577">
          <cell r="A577" t="str">
            <v>8206 </v>
          </cell>
          <cell r="B577" t="str">
            <v>CHIPPER, BRUSH- TO 450 HP; CHIPPING CAPACITY: 19 IN</v>
          </cell>
          <cell r="C577" t="str">
            <v>HR</v>
          </cell>
          <cell r="D577">
            <v>68</v>
          </cell>
          <cell r="E577" t="str">
            <v>TRAILER MOUNTED.</v>
          </cell>
        </row>
        <row r="578">
          <cell r="A578" t="str">
            <v>8207 </v>
          </cell>
          <cell r="B578" t="str">
            <v>CHIPPER, BRUSH- TO 650 HP</v>
          </cell>
          <cell r="C578" t="str">
            <v>HR</v>
          </cell>
          <cell r="D578">
            <v>103</v>
          </cell>
          <cell r="E578" t="str">
            <v>TRAILER MOUNTED.</v>
          </cell>
        </row>
        <row r="579">
          <cell r="A579" t="str">
            <v>8210 </v>
          </cell>
          <cell r="B579" t="str">
            <v>CLAMSHELL &amp; DRAGLINE- TO 100 HP</v>
          </cell>
          <cell r="C579" t="str">
            <v>HR</v>
          </cell>
          <cell r="D579">
            <v>64</v>
          </cell>
          <cell r="E579" t="str">
            <v>BUCKET NOT INCLUDED IN RATE.</v>
          </cell>
        </row>
        <row r="580">
          <cell r="A580" t="str">
            <v>8211 </v>
          </cell>
          <cell r="B580" t="str">
            <v>CLAMSHELL &amp; DRAGLINE- TO 155 HP</v>
          </cell>
          <cell r="C580" t="str">
            <v>HR</v>
          </cell>
          <cell r="D580">
            <v>86</v>
          </cell>
          <cell r="E580" t="str">
            <v>BUCKET NOT INCLUDED IN RATE.</v>
          </cell>
        </row>
        <row r="581">
          <cell r="A581" t="str">
            <v>8212 </v>
          </cell>
          <cell r="B581" t="str">
            <v>CLAMSHELL &amp; DRAGLINE- TO 235 HP</v>
          </cell>
          <cell r="C581" t="str">
            <v>HR</v>
          </cell>
          <cell r="D581">
            <v>117</v>
          </cell>
          <cell r="E581" t="str">
            <v>BUCKET NOT INCLUDED IN RATE.</v>
          </cell>
        </row>
        <row r="582">
          <cell r="A582" t="str">
            <v>8213 </v>
          </cell>
          <cell r="B582" t="str">
            <v>CLAMSHELL &amp; DRAGLINE- TO 350 HP</v>
          </cell>
          <cell r="C582" t="str">
            <v>HR</v>
          </cell>
          <cell r="D582">
            <v>159</v>
          </cell>
          <cell r="E582" t="str">
            <v>BUCKET NOT INCLUDED IN RATE.</v>
          </cell>
        </row>
        <row r="583">
          <cell r="A583" t="str">
            <v>8214 </v>
          </cell>
          <cell r="B583" t="str">
            <v>CLAMSHELL &amp; DRAGLINE- TO 530 HP</v>
          </cell>
          <cell r="C583" t="str">
            <v>HR</v>
          </cell>
          <cell r="D583">
            <v>221</v>
          </cell>
          <cell r="E583" t="str">
            <v>BUCKET NOT INCLUDED IN RATE.</v>
          </cell>
        </row>
        <row r="584">
          <cell r="A584" t="str">
            <v>8215 </v>
          </cell>
          <cell r="B584" t="str">
            <v>CLAMSHELL &amp; DRAGLINE- TO 800 HP</v>
          </cell>
          <cell r="C584" t="str">
            <v>HR</v>
          </cell>
          <cell r="D584">
            <v>305</v>
          </cell>
          <cell r="E584" t="str">
            <v>BUCKET NOT INCLUDED IN RATE.</v>
          </cell>
        </row>
        <row r="585">
          <cell r="A585" t="str">
            <v>8220 </v>
          </cell>
          <cell r="B585" t="str">
            <v>COMPACTOR- TO 10 HP</v>
          </cell>
          <cell r="C585" t="str">
            <v>HR</v>
          </cell>
          <cell r="D585">
            <v>7.9</v>
          </cell>
        </row>
        <row r="586">
          <cell r="A586" t="str">
            <v>8221 </v>
          </cell>
          <cell r="B586" t="str">
            <v>COMPACTOR- TO 45 HP</v>
          </cell>
          <cell r="C586" t="str">
            <v>HR</v>
          </cell>
          <cell r="D586">
            <v>13.75</v>
          </cell>
        </row>
        <row r="587">
          <cell r="A587" t="str">
            <v>8222 </v>
          </cell>
          <cell r="B587" t="str">
            <v>COMPACTOR- TO 75 HP</v>
          </cell>
          <cell r="C587" t="str">
            <v>HR</v>
          </cell>
          <cell r="D587">
            <v>19.75</v>
          </cell>
        </row>
        <row r="588">
          <cell r="A588" t="str">
            <v>8223 </v>
          </cell>
          <cell r="B588" t="str">
            <v>COMPACTOR- TO 95 HP</v>
          </cell>
          <cell r="C588" t="str">
            <v>HR</v>
          </cell>
          <cell r="D588">
            <v>24</v>
          </cell>
        </row>
        <row r="589">
          <cell r="A589" t="str">
            <v>8224 </v>
          </cell>
          <cell r="B589" t="str">
            <v>COMPACTOR- TO 150 HP</v>
          </cell>
          <cell r="C589" t="str">
            <v>HR</v>
          </cell>
          <cell r="D589">
            <v>38</v>
          </cell>
        </row>
        <row r="590">
          <cell r="A590" t="str">
            <v>8225 </v>
          </cell>
          <cell r="B590" t="str">
            <v>COMPACTOR- TO 235 HP</v>
          </cell>
          <cell r="C590" t="str">
            <v>HR</v>
          </cell>
          <cell r="D590">
            <v>63</v>
          </cell>
        </row>
        <row r="591">
          <cell r="A591" t="str">
            <v>8226 </v>
          </cell>
          <cell r="B591" t="str">
            <v>COMPACTOR- TO 335 HP</v>
          </cell>
          <cell r="C591" t="str">
            <v>HR</v>
          </cell>
          <cell r="D591">
            <v>101</v>
          </cell>
        </row>
        <row r="592">
          <cell r="A592" t="str">
            <v>8227 </v>
          </cell>
          <cell r="B592" t="str">
            <v>COMPACTOR- TO 535 HP</v>
          </cell>
          <cell r="C592" t="str">
            <v>HR</v>
          </cell>
          <cell r="D592">
            <v>200</v>
          </cell>
        </row>
        <row r="593">
          <cell r="A593" t="str">
            <v>8228 </v>
          </cell>
          <cell r="B593" t="str">
            <v>COMPACTOR, TOWED- TO 15 HP</v>
          </cell>
          <cell r="C593" t="str">
            <v>HR</v>
          </cell>
          <cell r="D593">
            <v>14</v>
          </cell>
        </row>
        <row r="594">
          <cell r="A594" t="str">
            <v>8229 </v>
          </cell>
          <cell r="B594" t="str">
            <v>COMPACTOR, TOWED- TO 50 HP</v>
          </cell>
          <cell r="C594" t="str">
            <v>HR</v>
          </cell>
          <cell r="D594">
            <v>35</v>
          </cell>
        </row>
        <row r="595">
          <cell r="A595" t="str">
            <v>8230 </v>
          </cell>
          <cell r="B595" t="str">
            <v>COMPACTOR, TOWED- TO 100 HP</v>
          </cell>
          <cell r="C595" t="str">
            <v>HR</v>
          </cell>
          <cell r="D595">
            <v>60</v>
          </cell>
        </row>
        <row r="596">
          <cell r="A596" t="str">
            <v>8240 </v>
          </cell>
          <cell r="B596" t="str">
            <v>FEEDER, GRIZZLY- TO 35 HP</v>
          </cell>
          <cell r="C596" t="str">
            <v>HR</v>
          </cell>
          <cell r="D596">
            <v>18.75</v>
          </cell>
        </row>
        <row r="597">
          <cell r="A597" t="str">
            <v>8241 </v>
          </cell>
          <cell r="B597" t="str">
            <v>FEEDER, GRIZZLY- TO 55 HP</v>
          </cell>
          <cell r="C597" t="str">
            <v>HR</v>
          </cell>
          <cell r="D597">
            <v>28.5</v>
          </cell>
        </row>
        <row r="598">
          <cell r="A598" t="str">
            <v>8242 </v>
          </cell>
          <cell r="B598" t="str">
            <v>FEEDER, GRIZZLY- TO 75 HP</v>
          </cell>
          <cell r="C598" t="str">
            <v>HR</v>
          </cell>
          <cell r="D598">
            <v>45</v>
          </cell>
        </row>
        <row r="599">
          <cell r="A599" t="str">
            <v>8250 </v>
          </cell>
          <cell r="B599" t="str">
            <v>DOZER, CRAWLER- TO 65 HP</v>
          </cell>
          <cell r="C599" t="str">
            <v>HR</v>
          </cell>
          <cell r="D599">
            <v>26.5</v>
          </cell>
        </row>
        <row r="600">
          <cell r="A600" t="str">
            <v>8251 </v>
          </cell>
          <cell r="B600" t="str">
            <v>DOZER, CRAWLER- TO 105 HP</v>
          </cell>
          <cell r="C600" t="str">
            <v>HR</v>
          </cell>
          <cell r="D600">
            <v>34</v>
          </cell>
        </row>
        <row r="601">
          <cell r="A601" t="str">
            <v>8252 </v>
          </cell>
          <cell r="B601" t="str">
            <v>DOZER, CRAWLER- TO 160 HP</v>
          </cell>
          <cell r="C601" t="str">
            <v>HR</v>
          </cell>
          <cell r="D601">
            <v>46</v>
          </cell>
        </row>
        <row r="602">
          <cell r="A602" t="str">
            <v>8253 </v>
          </cell>
          <cell r="B602" t="str">
            <v>DOZER, CRAWLER- TO 245 HP</v>
          </cell>
          <cell r="C602" t="str">
            <v>HR</v>
          </cell>
          <cell r="D602">
            <v>67</v>
          </cell>
        </row>
        <row r="603">
          <cell r="A603" t="str">
            <v>8254 </v>
          </cell>
          <cell r="B603" t="str">
            <v>DOZER, CRAWLER- TO 375 HP</v>
          </cell>
          <cell r="C603" t="str">
            <v>HR</v>
          </cell>
          <cell r="D603">
            <v>104</v>
          </cell>
        </row>
        <row r="604">
          <cell r="A604" t="str">
            <v>8255 </v>
          </cell>
          <cell r="B604" t="str">
            <v>DOZER, CRAWLER- TO 565 HP</v>
          </cell>
          <cell r="C604" t="str">
            <v>HR</v>
          </cell>
          <cell r="D604">
            <v>171</v>
          </cell>
        </row>
        <row r="605">
          <cell r="A605" t="str">
            <v>8256 </v>
          </cell>
          <cell r="B605" t="str">
            <v>DOZER, CRAWLER- TO 850 HP</v>
          </cell>
          <cell r="C605" t="str">
            <v>HR</v>
          </cell>
          <cell r="D605">
            <v>298</v>
          </cell>
        </row>
        <row r="606">
          <cell r="A606" t="str">
            <v>8260 </v>
          </cell>
          <cell r="B606" t="str">
            <v>DOZER, WHEEL- TO 260 HP</v>
          </cell>
          <cell r="C606" t="str">
            <v>HR</v>
          </cell>
          <cell r="D606">
            <v>44</v>
          </cell>
        </row>
        <row r="607">
          <cell r="A607" t="str">
            <v>8261 </v>
          </cell>
          <cell r="B607" t="str">
            <v>DOZER, WHEEL- TO 335 HP</v>
          </cell>
          <cell r="C607" t="str">
            <v>HR</v>
          </cell>
          <cell r="D607">
            <v>52</v>
          </cell>
        </row>
        <row r="608">
          <cell r="A608" t="str">
            <v>8262 </v>
          </cell>
          <cell r="B608" t="str">
            <v>DOZER, WHEEL- TO 445 HP</v>
          </cell>
          <cell r="C608" t="str">
            <v>HR</v>
          </cell>
          <cell r="D608">
            <v>66</v>
          </cell>
        </row>
        <row r="609">
          <cell r="A609" t="str">
            <v>8263 </v>
          </cell>
          <cell r="B609" t="str">
            <v>DOZER, WHEEL- TO 615 HP</v>
          </cell>
          <cell r="C609" t="str">
            <v>HR</v>
          </cell>
          <cell r="D609">
            <v>96</v>
          </cell>
        </row>
        <row r="610">
          <cell r="A610" t="str">
            <v>8270 </v>
          </cell>
          <cell r="B610" t="str">
            <v>BUCKET, CLAMSHELL- CAPACITY: 1.0 CY</v>
          </cell>
          <cell r="C610" t="str">
            <v>HR</v>
          </cell>
          <cell r="D610">
            <v>4</v>
          </cell>
          <cell r="E610" t="str">
            <v>INCLUDES TEETH. </v>
          </cell>
        </row>
        <row r="611">
          <cell r="A611" t="str">
            <v>8271 </v>
          </cell>
          <cell r="B611" t="str">
            <v>BUCKET, CLAMSHELL- CAPACITY: 2.5 CY</v>
          </cell>
          <cell r="C611" t="str">
            <v>HR</v>
          </cell>
          <cell r="D611">
            <v>7.1</v>
          </cell>
          <cell r="E611" t="str">
            <v>INCLUDES TEETH. </v>
          </cell>
        </row>
        <row r="612">
          <cell r="A612" t="str">
            <v>8272 </v>
          </cell>
          <cell r="B612" t="str">
            <v>BUCKET, CLAMSHELL- CAPACITY: 5.0 CY</v>
          </cell>
          <cell r="C612" t="str">
            <v>HR</v>
          </cell>
          <cell r="D612">
            <v>11.75</v>
          </cell>
          <cell r="E612" t="str">
            <v>INCLUDES TEETH.</v>
          </cell>
        </row>
        <row r="613">
          <cell r="A613" t="str">
            <v>8273 </v>
          </cell>
          <cell r="B613" t="str">
            <v>BUCKET, CLAMSHELL- CAPACITY: 7.5 CY</v>
          </cell>
          <cell r="C613" t="str">
            <v>HR</v>
          </cell>
          <cell r="D613">
            <v>16</v>
          </cell>
          <cell r="E613" t="str">
            <v>INCLUDES TEETH.</v>
          </cell>
        </row>
        <row r="614">
          <cell r="A614" t="str">
            <v>8275 </v>
          </cell>
          <cell r="B614" t="str">
            <v>BUCKET, DRAGLINE- CAPACITY: 2.0 CY</v>
          </cell>
          <cell r="C614" t="str">
            <v>HR</v>
          </cell>
          <cell r="D614">
            <v>3.25</v>
          </cell>
        </row>
        <row r="615">
          <cell r="A615" t="str">
            <v>8276 </v>
          </cell>
          <cell r="B615" t="str">
            <v>BUCKET, DRAGLINE- CAPACITY: 5.0 CY</v>
          </cell>
          <cell r="C615" t="str">
            <v>HR</v>
          </cell>
          <cell r="D615">
            <v>6.8</v>
          </cell>
        </row>
        <row r="616">
          <cell r="A616" t="str">
            <v>8277 </v>
          </cell>
          <cell r="B616" t="str">
            <v>BUCKET, DRAGLINE- CAPACITY: 10 CY</v>
          </cell>
          <cell r="C616" t="str">
            <v>HR</v>
          </cell>
          <cell r="D616">
            <v>11.25</v>
          </cell>
        </row>
        <row r="617">
          <cell r="A617" t="str">
            <v>8278 </v>
          </cell>
          <cell r="B617" t="str">
            <v>BUCKET, DRAGLINE- CAPACITY: 14 CY</v>
          </cell>
          <cell r="C617" t="str">
            <v>HR</v>
          </cell>
          <cell r="D617">
            <v>13.25</v>
          </cell>
        </row>
        <row r="618">
          <cell r="A618" t="str">
            <v>8280 </v>
          </cell>
          <cell r="B618" t="str">
            <v>EXCAVATOR, HYDRAULIC- TO 45 HP; BUCKET CAPACITY: 0.5 CY</v>
          </cell>
          <cell r="C618" t="str">
            <v>HR</v>
          </cell>
          <cell r="D618">
            <v>19.5</v>
          </cell>
          <cell r="E618" t="str">
            <v>CRAWLER, TRUCK &amp; WHEEL. INCLUDES BUCKET.</v>
          </cell>
        </row>
        <row r="619">
          <cell r="A619" t="str">
            <v>8281 </v>
          </cell>
          <cell r="B619" t="str">
            <v>EXCAVATOR, HYDRAULIC- TO 90 HP; BUCKET CAPACITY: 1.0 CY</v>
          </cell>
          <cell r="C619" t="str">
            <v>HR</v>
          </cell>
          <cell r="D619">
            <v>33</v>
          </cell>
          <cell r="E619" t="str">
            <v>CRAWLER, TRUCK &amp; WHEEL. INCLUDES BUCKET.</v>
          </cell>
        </row>
        <row r="620">
          <cell r="A620" t="str">
            <v>8282 </v>
          </cell>
          <cell r="B620" t="str">
            <v>EXCAVATOR, HYDRAULIC- TO 160 HP; BUCKET CAPACITY: 1.5 CY</v>
          </cell>
          <cell r="C620" t="str">
            <v>HR</v>
          </cell>
          <cell r="D620">
            <v>55</v>
          </cell>
          <cell r="E620" t="str">
            <v>CRAWLER, TRUCK &amp; WHEEL. INCLUDES BUCKET.</v>
          </cell>
        </row>
        <row r="621">
          <cell r="A621" t="str">
            <v>8283 </v>
          </cell>
          <cell r="B621" t="str">
            <v>EXCAVATOR, HYDRAULIC- TO 265 HP; BUCKET CAPACITY: 2.5 CY</v>
          </cell>
          <cell r="C621" t="str">
            <v>HR</v>
          </cell>
          <cell r="D621">
            <v>88</v>
          </cell>
          <cell r="E621" t="str">
            <v>CRAWLER, TRUCK &amp; WHEEL. INCLUDES BUCKET.</v>
          </cell>
        </row>
        <row r="622">
          <cell r="A622" t="str">
            <v>8284 </v>
          </cell>
          <cell r="B622" t="str">
            <v>EXCAVATOR, HYDRAULIC- TO 420 HP; BUCKET CAPACITY: 4.5 CY</v>
          </cell>
          <cell r="C622" t="str">
            <v>HR</v>
          </cell>
          <cell r="D622">
            <v>138</v>
          </cell>
          <cell r="E622" t="str">
            <v>CRAWLER, TRUCK &amp; WHEEL. INCLUDES BUCKET.</v>
          </cell>
        </row>
        <row r="623">
          <cell r="A623" t="str">
            <v>8285 </v>
          </cell>
          <cell r="B623" t="str">
            <v>EXCAVATOR, HYDRAULIC- TO 650 HP; BUCKET CAPACITY: 7.5 CY</v>
          </cell>
          <cell r="C623" t="str">
            <v>HR</v>
          </cell>
          <cell r="D623">
            <v>215</v>
          </cell>
          <cell r="E623" t="str">
            <v>CRAWLER, TRUCK &amp; WHEEL. INCLUDES BUCKET.</v>
          </cell>
        </row>
        <row r="624">
          <cell r="A624" t="str">
            <v>8286 </v>
          </cell>
          <cell r="B624" t="str">
            <v>EXCAVATOR, HYDRAULIC- TO 1000 HP; BUCKET CAPACITY: 12 CY</v>
          </cell>
          <cell r="C624" t="str">
            <v>HR</v>
          </cell>
          <cell r="D624">
            <v>338</v>
          </cell>
          <cell r="E624" t="str">
            <v>CRAWLER, TRUCK &amp; WHEEL. INCLUDES BUCKET.</v>
          </cell>
        </row>
        <row r="625">
          <cell r="A625" t="str">
            <v>8290 </v>
          </cell>
          <cell r="B625" t="str">
            <v>TROWEL, CONCRETE- TO 25 HP; DIAMETER: 90 IN</v>
          </cell>
          <cell r="C625" t="str">
            <v>HR</v>
          </cell>
          <cell r="D625">
            <v>9</v>
          </cell>
        </row>
        <row r="626">
          <cell r="A626" t="str">
            <v>8291 </v>
          </cell>
          <cell r="B626" t="str">
            <v>TROWEL, CONCRETE- TO 38 HP; DIAMETER: 100 IN</v>
          </cell>
          <cell r="C626" t="str">
            <v>HR</v>
          </cell>
          <cell r="D626">
            <v>14</v>
          </cell>
        </row>
        <row r="627">
          <cell r="A627" t="str">
            <v>8300 </v>
          </cell>
          <cell r="B627" t="str">
            <v>FORK LIFT- TO 60 HP; CAPACITY: 6000 LBS</v>
          </cell>
          <cell r="C627" t="str">
            <v>HR</v>
          </cell>
          <cell r="D627">
            <v>7.8</v>
          </cell>
        </row>
        <row r="628">
          <cell r="A628" t="str">
            <v>8301 </v>
          </cell>
          <cell r="B628" t="str">
            <v>FORK LIFT- TO 90 HP; CAPACITY: 12000 LBS</v>
          </cell>
          <cell r="C628" t="str">
            <v>HR</v>
          </cell>
          <cell r="D628">
            <v>11</v>
          </cell>
        </row>
        <row r="629">
          <cell r="A629" t="str">
            <v>8302 </v>
          </cell>
          <cell r="B629" t="str">
            <v>FORK LIFT- TO 140 HP; CAPACITY: 18000 LBS</v>
          </cell>
          <cell r="C629" t="str">
            <v>HR</v>
          </cell>
          <cell r="D629">
            <v>18.25</v>
          </cell>
        </row>
        <row r="630">
          <cell r="A630" t="str">
            <v>8303 </v>
          </cell>
          <cell r="B630" t="str">
            <v>FORK LIFT- TO 215 HP; CAPACITY: 50000 LBS</v>
          </cell>
          <cell r="C630" t="str">
            <v>HR</v>
          </cell>
          <cell r="D630">
            <v>33</v>
          </cell>
        </row>
        <row r="631">
          <cell r="A631" t="str">
            <v>8310 </v>
          </cell>
          <cell r="B631" t="str">
            <v>GENERATOR- TO 10 HP; PRIME OUTPUT: 5.5 KW</v>
          </cell>
          <cell r="C631" t="str">
            <v>HR</v>
          </cell>
          <cell r="D631">
            <v>2.65</v>
          </cell>
        </row>
        <row r="632">
          <cell r="A632" t="str">
            <v>8311 </v>
          </cell>
          <cell r="B632" t="str">
            <v>GENERATOR- TO 25 HP; PRIME OUTPUT: 16 KW</v>
          </cell>
          <cell r="C632" t="str">
            <v>HR</v>
          </cell>
          <cell r="D632">
            <v>5.9</v>
          </cell>
        </row>
        <row r="633">
          <cell r="A633" t="str">
            <v>8312 </v>
          </cell>
          <cell r="B633" t="str">
            <v>GENERATOR- TO 65 HP; PRIME OUTPUT: 43 KW</v>
          </cell>
          <cell r="C633" t="str">
            <v>HR</v>
          </cell>
          <cell r="D633">
            <v>12.5</v>
          </cell>
        </row>
        <row r="634">
          <cell r="A634" t="str">
            <v>8313 </v>
          </cell>
          <cell r="B634" t="str">
            <v>GENERATOR- TO 125 HP; PRIME OUTPUT: 85 KW</v>
          </cell>
          <cell r="C634" t="str">
            <v>HR</v>
          </cell>
          <cell r="D634">
            <v>18.25</v>
          </cell>
        </row>
        <row r="635">
          <cell r="A635" t="str">
            <v>8314 </v>
          </cell>
          <cell r="B635" t="str">
            <v>GENERATOR- TO 200 HP; PRIME OUTPUT: 140 KW</v>
          </cell>
          <cell r="C635" t="str">
            <v>HR</v>
          </cell>
          <cell r="D635">
            <v>25.5</v>
          </cell>
        </row>
        <row r="636">
          <cell r="A636" t="str">
            <v>8315 </v>
          </cell>
          <cell r="B636" t="str">
            <v>GENERATOR- TO 300 HP; PRIME OUTPUT: 210 KW</v>
          </cell>
          <cell r="C636" t="str">
            <v>HR</v>
          </cell>
          <cell r="D636">
            <v>36</v>
          </cell>
        </row>
        <row r="637">
          <cell r="A637" t="str">
            <v>8316 </v>
          </cell>
          <cell r="B637" t="str">
            <v>GENERATOR- TO 400 HP; PRIME OUTPUT: 280 KW</v>
          </cell>
          <cell r="C637" t="str">
            <v>HR</v>
          </cell>
          <cell r="D637">
            <v>46</v>
          </cell>
        </row>
        <row r="638">
          <cell r="A638" t="str">
            <v>8317 </v>
          </cell>
          <cell r="B638" t="str">
            <v>GENERATOR- TO 500 HP; PRIME OUTPUT: 350 KW</v>
          </cell>
          <cell r="C638" t="str">
            <v>HR</v>
          </cell>
          <cell r="D638">
            <v>56</v>
          </cell>
        </row>
        <row r="639">
          <cell r="A639" t="str">
            <v>8318 </v>
          </cell>
          <cell r="B639" t="str">
            <v>GENERATOR- TO 750 HP; PRIME OUTPUT: 530 KW</v>
          </cell>
          <cell r="C639" t="str">
            <v>HR</v>
          </cell>
          <cell r="D639">
            <v>82</v>
          </cell>
        </row>
        <row r="640">
          <cell r="A640" t="str">
            <v>8319 </v>
          </cell>
          <cell r="B640" t="str">
            <v>GENERATOR- TO 1000 HP; PRIME OUTPUT: 710 KW</v>
          </cell>
          <cell r="C640" t="str">
            <v>HR</v>
          </cell>
          <cell r="D640">
            <v>109</v>
          </cell>
        </row>
        <row r="641">
          <cell r="A641" t="str">
            <v>8320 </v>
          </cell>
          <cell r="B641" t="str">
            <v>GENERATOR- TO 1500 HP; PRIME OUTPUT: 1100 KW</v>
          </cell>
          <cell r="C641" t="str">
            <v>HR</v>
          </cell>
          <cell r="D641">
            <v>166</v>
          </cell>
        </row>
        <row r="642">
          <cell r="A642" t="str">
            <v>8321 </v>
          </cell>
          <cell r="B642" t="str">
            <v>GENERATOR- TO 2000 HP; PRIME OUTPUT: 1500 KW</v>
          </cell>
          <cell r="C642" t="str">
            <v>HR</v>
          </cell>
          <cell r="D642">
            <v>226</v>
          </cell>
        </row>
        <row r="643">
          <cell r="A643" t="str">
            <v>8322 </v>
          </cell>
          <cell r="B643" t="str">
            <v>GENERATOR- TO 2500 HP; PRIME OUTPUT: 1900 KW</v>
          </cell>
          <cell r="C643" t="str">
            <v>HR</v>
          </cell>
          <cell r="D643">
            <v>280</v>
          </cell>
        </row>
        <row r="644">
          <cell r="A644" t="str">
            <v>8323 </v>
          </cell>
          <cell r="B644" t="str">
            <v>GENERATOR- TO 3000 HP; PRIME OUTPUT: 2400 KW</v>
          </cell>
          <cell r="C644" t="str">
            <v>HR</v>
          </cell>
          <cell r="D644">
            <v>335</v>
          </cell>
        </row>
        <row r="645">
          <cell r="A645" t="str">
            <v>8330 </v>
          </cell>
          <cell r="B645" t="str">
            <v>GRADERS- TO 50 HP; MOLDBOARD SIZE: 8 FT</v>
          </cell>
          <cell r="C645" t="str">
            <v>HR</v>
          </cell>
          <cell r="D645">
            <v>20.5</v>
          </cell>
          <cell r="E645" t="str">
            <v>INCLUDES RIGID AND ARTICULATE EQUIPMENT.</v>
          </cell>
        </row>
        <row r="646">
          <cell r="A646" t="str">
            <v>8331 </v>
          </cell>
          <cell r="B646" t="str">
            <v>GRADERS- TO 100 HP; MOLDBOARD SIZE: 10 FT</v>
          </cell>
          <cell r="C646" t="str">
            <v>HR</v>
          </cell>
          <cell r="D646">
            <v>27</v>
          </cell>
          <cell r="E646" t="str">
            <v>INCLUDES RIGID AND ARTICULATE EQUIPMENT.</v>
          </cell>
        </row>
        <row r="647">
          <cell r="A647" t="str">
            <v>8332 </v>
          </cell>
          <cell r="B647" t="str">
            <v>GRADERS- TO 150 HP; MOLDBOARD SIZE: 12 FT</v>
          </cell>
          <cell r="C647" t="str">
            <v>HR</v>
          </cell>
          <cell r="D647">
            <v>35</v>
          </cell>
          <cell r="E647" t="str">
            <v>INCLUDES RIGID AND ARTICULATE EQUIPMENT.</v>
          </cell>
        </row>
        <row r="648">
          <cell r="A648" t="str">
            <v>8333 </v>
          </cell>
          <cell r="B648" t="str">
            <v>GRADERS- TO 225 HP; MOLDBOARD SIZE: 14 FT</v>
          </cell>
          <cell r="C648" t="str">
            <v>HR</v>
          </cell>
          <cell r="D648">
            <v>49</v>
          </cell>
          <cell r="E648" t="str">
            <v>INCLUDES RIGID AND ARTICULATE EQUIPMENT.</v>
          </cell>
        </row>
        <row r="649">
          <cell r="A649" t="str">
            <v>8350 </v>
          </cell>
          <cell r="B649" t="str">
            <v>HOSE, DISCHARGE- DIAMETER: 3 IN</v>
          </cell>
          <cell r="C649" t="str">
            <v>HR</v>
          </cell>
          <cell r="D649">
            <v>0.15</v>
          </cell>
          <cell r="E649" t="str">
            <v>PER 25 FOOT LENGTH. INCLUDES COUPLINGS.</v>
          </cell>
        </row>
        <row r="650">
          <cell r="A650" t="str">
            <v>8351 </v>
          </cell>
          <cell r="B650" t="str">
            <v>HOSE, DISCHARGE- DIAMETER: 4 IN</v>
          </cell>
          <cell r="C650" t="str">
            <v>HR</v>
          </cell>
          <cell r="D650">
            <v>0.2</v>
          </cell>
          <cell r="E650" t="str">
            <v>PER 25 FOOT LENGTH. INCLUDES COUPLINGS.</v>
          </cell>
        </row>
        <row r="651">
          <cell r="A651" t="str">
            <v>8352 </v>
          </cell>
          <cell r="B651" t="str">
            <v>HOSE, DISCHARGE- DIAMETER: 6 IN</v>
          </cell>
          <cell r="C651" t="str">
            <v>HR</v>
          </cell>
          <cell r="D651">
            <v>0.35</v>
          </cell>
          <cell r="E651" t="str">
            <v>PER 25 FOOT LENGTH. INCLUDES COUPLINGS.</v>
          </cell>
        </row>
        <row r="652">
          <cell r="A652" t="str">
            <v>8353 </v>
          </cell>
          <cell r="B652" t="str">
            <v>HOSE, DISCHARGE- DIAMETER: 8 IN</v>
          </cell>
          <cell r="C652" t="str">
            <v>HR</v>
          </cell>
          <cell r="D652">
            <v>0.55</v>
          </cell>
          <cell r="E652" t="str">
            <v>PER 25 FOOT LENGTH. INCLUDES COUPLINGS.</v>
          </cell>
        </row>
        <row r="653">
          <cell r="A653" t="str">
            <v>8354 </v>
          </cell>
          <cell r="B653" t="str">
            <v>HOSE, DISCHARGE- DIAMETER: 12 IN</v>
          </cell>
          <cell r="C653" t="str">
            <v>HR</v>
          </cell>
          <cell r="D653">
            <v>1.1</v>
          </cell>
          <cell r="E653" t="str">
            <v>PER 25 FOOT LENGTH. INCLUDES COUPLINGS.</v>
          </cell>
        </row>
        <row r="654">
          <cell r="A654" t="str">
            <v>8355 </v>
          </cell>
          <cell r="B654" t="str">
            <v>HOSE, DISCHARGE- DIAMETER: 16 IN</v>
          </cell>
          <cell r="C654" t="str">
            <v>HR</v>
          </cell>
          <cell r="D654">
            <v>1.85</v>
          </cell>
          <cell r="E654" t="str">
            <v>PER 25 FOOT LENGTH. INCLUDES COUPLINGS.</v>
          </cell>
        </row>
        <row r="655">
          <cell r="A655" t="str">
            <v>8356 </v>
          </cell>
          <cell r="B655" t="str">
            <v>HOSE, SUCTION- DIAMETER: 3 IN</v>
          </cell>
          <cell r="C655" t="str">
            <v>HR</v>
          </cell>
          <cell r="D655">
            <v>0.2</v>
          </cell>
          <cell r="E655" t="str">
            <v>PER 25 FOOT LENGTH. INCLUDES COUPLINGS.</v>
          </cell>
        </row>
        <row r="656">
          <cell r="A656" t="str">
            <v>8357 </v>
          </cell>
          <cell r="B656" t="str">
            <v>HOSE, SUCTION- DIAMETER: 4 IN</v>
          </cell>
          <cell r="C656" t="str">
            <v>HR</v>
          </cell>
          <cell r="D656">
            <v>0.3</v>
          </cell>
          <cell r="E656" t="str">
            <v>PER 25 FOOT LENGTH. INCLUDES COUPLINGS.</v>
          </cell>
        </row>
        <row r="657">
          <cell r="A657" t="str">
            <v>8358 </v>
          </cell>
          <cell r="B657" t="str">
            <v>HOSE, SUCTION- DIAMETER: 6 IN</v>
          </cell>
          <cell r="C657" t="str">
            <v>HR</v>
          </cell>
          <cell r="D657">
            <v>0.5</v>
          </cell>
          <cell r="E657" t="str">
            <v>PER 25 FOOT LENGTH. INCLUDES COUPLINGS.</v>
          </cell>
        </row>
        <row r="658">
          <cell r="A658" t="str">
            <v>8359 </v>
          </cell>
          <cell r="B658" t="str">
            <v>HOSE, SUCTION- DIAMETER: 8 IN</v>
          </cell>
          <cell r="C658" t="str">
            <v>HR</v>
          </cell>
          <cell r="D658">
            <v>0.8</v>
          </cell>
          <cell r="E658" t="str">
            <v>PER 25 FOOT LENGTH. INCLUDES COUPLINGS.</v>
          </cell>
        </row>
        <row r="659">
          <cell r="A659" t="str">
            <v>8360 </v>
          </cell>
          <cell r="B659" t="str">
            <v>HOSE, SUCTION- DIAMETER: 12 IN</v>
          </cell>
          <cell r="C659" t="str">
            <v>HR</v>
          </cell>
          <cell r="D659">
            <v>1.75</v>
          </cell>
          <cell r="E659" t="str">
            <v>PER 25 FOOT LENGTH. INCLUDES COUPLINGS.</v>
          </cell>
        </row>
        <row r="660">
          <cell r="A660" t="str">
            <v>8361 </v>
          </cell>
          <cell r="B660" t="str">
            <v>HOSE, SUCTION- DIAMETER: 16 IN</v>
          </cell>
          <cell r="C660" t="str">
            <v>HR</v>
          </cell>
          <cell r="D660">
            <v>3.1</v>
          </cell>
          <cell r="E660" t="str">
            <v>PER 25 FOOT LENGTH. INCLUDES COUPLINGS.</v>
          </cell>
        </row>
        <row r="661">
          <cell r="A661" t="str">
            <v>8380 </v>
          </cell>
          <cell r="B661" t="str">
            <v>LOADER, CRAWLER- TO 32 HP; BUCKET CAPACITY: 0.5 CY</v>
          </cell>
          <cell r="C661" t="str">
            <v>HR</v>
          </cell>
          <cell r="D661">
            <v>11.75</v>
          </cell>
          <cell r="E661" t="str">
            <v>INCLUDES BUCKET.</v>
          </cell>
        </row>
        <row r="662">
          <cell r="A662" t="str">
            <v>8381 </v>
          </cell>
          <cell r="B662" t="str">
            <v>LOADER, CRAWLER- TO 60 HP; BUCKET CAPACITY: 1 CY</v>
          </cell>
          <cell r="C662" t="str">
            <v>HR</v>
          </cell>
          <cell r="D662">
            <v>20.5</v>
          </cell>
          <cell r="E662" t="str">
            <v>INCLUDES BUCKET.</v>
          </cell>
        </row>
        <row r="663">
          <cell r="A663" t="str">
            <v>8382 </v>
          </cell>
          <cell r="B663" t="str">
            <v>LOADER, CRAWLER- TO 118 HP; BUCKET CAPACITY: 2 CY</v>
          </cell>
          <cell r="C663" t="str">
            <v>HR</v>
          </cell>
          <cell r="D663">
            <v>40</v>
          </cell>
          <cell r="E663" t="str">
            <v>INCLUDES BUCKET.</v>
          </cell>
        </row>
        <row r="664">
          <cell r="A664" t="str">
            <v>8383 </v>
          </cell>
          <cell r="B664" t="str">
            <v>LOADER, CRAWLER- TO 178 HP; BUCKET CAPACITY: 3 CY</v>
          </cell>
          <cell r="C664" t="str">
            <v>HR</v>
          </cell>
          <cell r="D664">
            <v>63</v>
          </cell>
          <cell r="E664" t="str">
            <v>INCLUDES BUCKET.</v>
          </cell>
        </row>
        <row r="665">
          <cell r="A665" t="str">
            <v>8384 </v>
          </cell>
          <cell r="B665" t="str">
            <v>LOADER, CRAWLER- TO 238 HP; BUCKET CAPACITY: 4 CY</v>
          </cell>
          <cell r="C665" t="str">
            <v>HR</v>
          </cell>
          <cell r="D665">
            <v>88</v>
          </cell>
        </row>
        <row r="666">
          <cell r="A666" t="str">
            <v>8385 </v>
          </cell>
          <cell r="B666" t="str">
            <v>LOADER, CRAWLER- TO 300 HP; BUCKET CAPACITY: 5 CY</v>
          </cell>
          <cell r="C666" t="str">
            <v>HR</v>
          </cell>
          <cell r="D666">
            <v>118</v>
          </cell>
          <cell r="E666" t="str">
            <v>INCLUDES BUCKET.</v>
          </cell>
        </row>
        <row r="667">
          <cell r="A667" t="str">
            <v>8390 </v>
          </cell>
          <cell r="B667" t="str">
            <v>LOADER, WHEEL- TO 38 HP; BUCKET CAPACITY: 0.5 CY</v>
          </cell>
          <cell r="C667" t="str">
            <v>HR</v>
          </cell>
          <cell r="D667">
            <v>11.25</v>
          </cell>
        </row>
        <row r="668">
          <cell r="A668" t="str">
            <v>8391 </v>
          </cell>
          <cell r="B668" t="str">
            <v>LOADER, WHEEL- TO 60 HP; BUCKET CAPACITY: 1 CY</v>
          </cell>
          <cell r="C668" t="str">
            <v>HR</v>
          </cell>
          <cell r="D668">
            <v>14</v>
          </cell>
        </row>
        <row r="669">
          <cell r="A669" t="str">
            <v>8392 </v>
          </cell>
          <cell r="B669" t="str">
            <v>LOADER, WHEEL- TO 105 HP; BUCKET CAPACITY: 2 CY</v>
          </cell>
          <cell r="C669" t="str">
            <v>HR</v>
          </cell>
          <cell r="D669">
            <v>20.5</v>
          </cell>
        </row>
        <row r="670">
          <cell r="A670" t="str">
            <v>8393 </v>
          </cell>
          <cell r="B670" t="str">
            <v>LOADER, WHEEL- TO 152 HP; BUCKET CAPACITY: 3 CY</v>
          </cell>
          <cell r="C670" t="str">
            <v>HR</v>
          </cell>
          <cell r="D670">
            <v>27.5</v>
          </cell>
        </row>
        <row r="671">
          <cell r="A671" t="str">
            <v>8394 </v>
          </cell>
          <cell r="B671" t="str">
            <v>LOADER, WHEEL- TO 200 HP; BUCKET CAPACITY: 4 CY</v>
          </cell>
          <cell r="C671" t="str">
            <v>HR</v>
          </cell>
          <cell r="D671">
            <v>35</v>
          </cell>
        </row>
        <row r="672">
          <cell r="A672" t="str">
            <v>8395 </v>
          </cell>
          <cell r="B672" t="str">
            <v>LOADER, WHEEL- TO 250 HP; BUCKET CAPACITY: 5 CY</v>
          </cell>
          <cell r="C672" t="str">
            <v>HR</v>
          </cell>
          <cell r="D672">
            <v>43</v>
          </cell>
        </row>
        <row r="673">
          <cell r="A673" t="str">
            <v>8396 </v>
          </cell>
          <cell r="B673" t="str">
            <v>LOADER, WHEEL- TO 305 HP; BUCKET CAPACITY: 6 CY</v>
          </cell>
          <cell r="C673" t="str">
            <v>HR</v>
          </cell>
          <cell r="D673">
            <v>53</v>
          </cell>
        </row>
        <row r="674">
          <cell r="A674" t="str">
            <v>8397 </v>
          </cell>
          <cell r="B674" t="str">
            <v>LOADER, WHEEL- TO 360 HP; BUCKET CAPACITY: 7 CY</v>
          </cell>
          <cell r="C674" t="str">
            <v>HR</v>
          </cell>
          <cell r="D674">
            <v>64</v>
          </cell>
        </row>
        <row r="675">
          <cell r="A675" t="str">
            <v>8398 </v>
          </cell>
          <cell r="B675" t="str">
            <v>LOADER, WHEEL- TO 415 HP; BUCKET CAPACITY: 8 CY</v>
          </cell>
          <cell r="C675" t="str">
            <v>HR</v>
          </cell>
          <cell r="D675">
            <v>75</v>
          </cell>
        </row>
        <row r="676">
          <cell r="A676" t="str">
            <v>8399 </v>
          </cell>
          <cell r="B676" t="str">
            <v>LOADER, WHEEL- TO 470 HP; BUCKET CAPACITY: 9 CY</v>
          </cell>
          <cell r="C676" t="str">
            <v>HR</v>
          </cell>
          <cell r="D676">
            <v>86</v>
          </cell>
        </row>
        <row r="677">
          <cell r="A677" t="str">
            <v>8400 </v>
          </cell>
          <cell r="B677" t="str">
            <v>LOADER, WHEEL- TO 530 HP; BUCKET CAPACITY: 10 CY</v>
          </cell>
          <cell r="C677" t="str">
            <v>HR</v>
          </cell>
          <cell r="D677">
            <v>100</v>
          </cell>
        </row>
        <row r="678">
          <cell r="A678" t="str">
            <v>8401 </v>
          </cell>
          <cell r="B678" t="str">
            <v>LOADER, TRACTOR, WHEEL- TO 81 HP</v>
          </cell>
          <cell r="C678" t="str">
            <v>HR</v>
          </cell>
          <cell r="D678">
            <v>14.25</v>
          </cell>
        </row>
        <row r="679">
          <cell r="A679" t="str">
            <v>8410 </v>
          </cell>
          <cell r="B679" t="str">
            <v>MIXER, CONCRETE PORTABLE- BATCHING CAPACITY: 10 CFT</v>
          </cell>
          <cell r="C679" t="str">
            <v>HR</v>
          </cell>
          <cell r="D679">
            <v>2.5</v>
          </cell>
        </row>
        <row r="680">
          <cell r="A680" t="str">
            <v>8411 </v>
          </cell>
          <cell r="B680" t="str">
            <v>MIXER, CONCRETE PORTABLE- BATCHING CAPACITY: 16 CFT</v>
          </cell>
          <cell r="C680" t="str">
            <v>HR</v>
          </cell>
          <cell r="D680">
            <v>3.75</v>
          </cell>
        </row>
        <row r="681">
          <cell r="A681" t="str">
            <v>8412 </v>
          </cell>
          <cell r="B681" t="str">
            <v>MIXER, CONCRETE, TRAILER MNTD- TO 10 HP; BATCHING CAPACITY: 11 CFT</v>
          </cell>
          <cell r="C681" t="str">
            <v>HR</v>
          </cell>
          <cell r="D681">
            <v>8.7</v>
          </cell>
        </row>
        <row r="682">
          <cell r="A682" t="str">
            <v>8413 </v>
          </cell>
          <cell r="B682" t="str">
            <v>MIXER, CONCRETE, TRAILER MNTD- TO 25 HP; BATCHING CAPACITY: 16 CFT</v>
          </cell>
          <cell r="C682" t="str">
            <v>HR</v>
          </cell>
          <cell r="D682">
            <v>13.25</v>
          </cell>
        </row>
        <row r="683">
          <cell r="A683" t="str">
            <v>8420 </v>
          </cell>
          <cell r="B683" t="str">
            <v>BREAKER, PAVEMENT- TO 70 HP</v>
          </cell>
          <cell r="C683" t="str">
            <v>HR</v>
          </cell>
          <cell r="D683">
            <v>25.5</v>
          </cell>
        </row>
        <row r="684">
          <cell r="A684" t="str">
            <v>8421 </v>
          </cell>
          <cell r="B684" t="str">
            <v>BREAKER, PAVEMENT- TO 105 HP</v>
          </cell>
          <cell r="C684" t="str">
            <v>HR</v>
          </cell>
          <cell r="D684">
            <v>34</v>
          </cell>
        </row>
        <row r="685">
          <cell r="A685" t="str">
            <v>8422 </v>
          </cell>
          <cell r="B685" t="str">
            <v>BREAKER, PAVEMENT- TO 137 HP</v>
          </cell>
          <cell r="C685" t="str">
            <v>HR</v>
          </cell>
          <cell r="D685">
            <v>42</v>
          </cell>
        </row>
        <row r="686">
          <cell r="A686" t="str">
            <v>8423 </v>
          </cell>
          <cell r="B686" t="str">
            <v>SPREADER, CHIP- TO 152 HP; SPREAD HOPPER WIDTH: 12.5 FT</v>
          </cell>
          <cell r="C686" t="str">
            <v>HR</v>
          </cell>
          <cell r="D686">
            <v>40</v>
          </cell>
        </row>
        <row r="687">
          <cell r="A687" t="str">
            <v>8424 </v>
          </cell>
          <cell r="B687" t="str">
            <v>SPREADER, CHIP- TO 215 HP; SPREAD HOPPER WIDTH: 16.5 FT</v>
          </cell>
          <cell r="C687" t="str">
            <v>HR</v>
          </cell>
          <cell r="D687">
            <v>53</v>
          </cell>
        </row>
        <row r="688">
          <cell r="A688" t="str">
            <v>8425 </v>
          </cell>
          <cell r="B688" t="str">
            <v>SPREADER, CHIP, MNTD- TO 8 HP; HOPPER SIZE: 8 FT</v>
          </cell>
          <cell r="C688" t="str">
            <v>HR</v>
          </cell>
          <cell r="D688">
            <v>2.85</v>
          </cell>
          <cell r="E688" t="str">
            <v>TRAILER &amp; TRUCK MOUNTED.</v>
          </cell>
        </row>
        <row r="689">
          <cell r="A689" t="str">
            <v>8430 </v>
          </cell>
          <cell r="B689" t="str">
            <v>PAVER, ASPHALT- TO 50 HP</v>
          </cell>
          <cell r="C689" t="str">
            <v>HR</v>
          </cell>
          <cell r="D689">
            <v>37</v>
          </cell>
          <cell r="E689" t="str">
            <v>INCLUDES WHEEL AND CRAWLER EQUIPMENT.</v>
          </cell>
        </row>
        <row r="690">
          <cell r="A690" t="str">
            <v>8431 </v>
          </cell>
          <cell r="B690" t="str">
            <v>PAVER, ASPHALT- TO 75 HP</v>
          </cell>
          <cell r="C690" t="str">
            <v>HR</v>
          </cell>
          <cell r="D690">
            <v>56</v>
          </cell>
          <cell r="E690" t="str">
            <v>INCLUDES WHEEL AND CRAWLER EQUIPMENT.</v>
          </cell>
        </row>
        <row r="691">
          <cell r="A691" t="str">
            <v>8432 </v>
          </cell>
          <cell r="B691" t="str">
            <v>PAVER, ASPHALT- TO 125 HP</v>
          </cell>
          <cell r="C691" t="str">
            <v>HR</v>
          </cell>
          <cell r="D691">
            <v>88</v>
          </cell>
          <cell r="E691" t="str">
            <v>INCLUDES WHEEL AND CRAWLER EQUIPMENT.</v>
          </cell>
        </row>
        <row r="692">
          <cell r="A692" t="str">
            <v>8433 </v>
          </cell>
          <cell r="B692" t="str">
            <v>PAVER, ASPHALT- TO 175 HP</v>
          </cell>
          <cell r="C692" t="str">
            <v>HR</v>
          </cell>
          <cell r="D692">
            <v>113</v>
          </cell>
          <cell r="E692" t="str">
            <v>INCLUDES WHEEL AND CRAWLER EQUIPMENT.</v>
          </cell>
        </row>
        <row r="693">
          <cell r="A693" t="str">
            <v>8434 </v>
          </cell>
          <cell r="B693" t="str">
            <v>PAVER, ASPHALT- TO 250 HP</v>
          </cell>
          <cell r="C693" t="str">
            <v>HR</v>
          </cell>
          <cell r="D693">
            <v>136</v>
          </cell>
          <cell r="E693" t="str">
            <v>INCLUDES WHEEL AND CRAWLER EQUIPMENT.</v>
          </cell>
        </row>
        <row r="694">
          <cell r="A694" t="str">
            <v>8436 </v>
          </cell>
          <cell r="B694" t="str">
            <v>PICK-UP, ASPHALT- TO 110 HP</v>
          </cell>
          <cell r="C694" t="str">
            <v>HR</v>
          </cell>
          <cell r="D694">
            <v>52</v>
          </cell>
        </row>
        <row r="695">
          <cell r="A695" t="str">
            <v>8437 </v>
          </cell>
          <cell r="B695" t="str">
            <v>PICK-UP, ASPHALT- TO 150 HP</v>
          </cell>
          <cell r="C695" t="str">
            <v>HR</v>
          </cell>
          <cell r="D695">
            <v>72</v>
          </cell>
        </row>
        <row r="696">
          <cell r="A696" t="str">
            <v>8438 </v>
          </cell>
          <cell r="B696" t="str">
            <v>PICK-UP, ASPHALT- TO 200 HP</v>
          </cell>
          <cell r="C696" t="str">
            <v>HR</v>
          </cell>
          <cell r="D696">
            <v>97</v>
          </cell>
        </row>
        <row r="697">
          <cell r="A697" t="str">
            <v>8439 </v>
          </cell>
          <cell r="B697" t="str">
            <v>PICK-UP, ASPHALT- TO 275 HP</v>
          </cell>
          <cell r="C697" t="str">
            <v>HR</v>
          </cell>
          <cell r="D697">
            <v>135</v>
          </cell>
        </row>
        <row r="698">
          <cell r="A698" t="str">
            <v>8440 </v>
          </cell>
          <cell r="B698" t="str">
            <v>STRIPER- TO 22 HP; PAINT CAPACITY: 40 GAL</v>
          </cell>
          <cell r="C698" t="str">
            <v>HR</v>
          </cell>
          <cell r="D698">
            <v>11.75</v>
          </cell>
        </row>
        <row r="699">
          <cell r="A699" t="str">
            <v>8441 </v>
          </cell>
          <cell r="B699" t="str">
            <v>STRIPER- TO 60 HP; PAINT CAPACITY: 90 GAL</v>
          </cell>
          <cell r="C699" t="str">
            <v>HR</v>
          </cell>
          <cell r="D699">
            <v>16.75</v>
          </cell>
        </row>
        <row r="700">
          <cell r="A700" t="str">
            <v>8442 </v>
          </cell>
          <cell r="B700" t="str">
            <v>STRIPER- TO 122 HP; PAINT CAPACITY: 120 GAL</v>
          </cell>
          <cell r="C700" t="str">
            <v>HR</v>
          </cell>
          <cell r="D700">
            <v>33</v>
          </cell>
        </row>
        <row r="701">
          <cell r="A701" t="str">
            <v>8445 </v>
          </cell>
          <cell r="B701" t="str">
            <v>STRIPER, TRUCK MNTD- TO 460 HP; PAINT CAPACITY: 120 GAL</v>
          </cell>
          <cell r="C701" t="str">
            <v>HR</v>
          </cell>
          <cell r="D701">
            <v>51</v>
          </cell>
        </row>
        <row r="702">
          <cell r="A702" t="str">
            <v>8446 </v>
          </cell>
          <cell r="B702" t="str">
            <v>STRIPER, WALK-BEHIND- PAINT CAPACITY: 12 GAL</v>
          </cell>
          <cell r="C702" t="str">
            <v>HR</v>
          </cell>
          <cell r="D702">
            <v>2.75</v>
          </cell>
        </row>
        <row r="703">
          <cell r="A703" t="str">
            <v>8450 </v>
          </cell>
          <cell r="B703" t="str">
            <v>PLOW, GRADER MNTD- WIDTH: TO 10 FT</v>
          </cell>
          <cell r="C703" t="str">
            <v>HR</v>
          </cell>
          <cell r="D703">
            <v>18.5</v>
          </cell>
        </row>
        <row r="704">
          <cell r="A704" t="str">
            <v>8451 </v>
          </cell>
          <cell r="B704" t="str">
            <v>PLOW, GRADER MNTD- WIDTH: TO 14 FT</v>
          </cell>
          <cell r="C704" t="str">
            <v>HR</v>
          </cell>
          <cell r="D704">
            <v>25</v>
          </cell>
        </row>
        <row r="705">
          <cell r="A705" t="str">
            <v>8452 </v>
          </cell>
          <cell r="B705" t="str">
            <v>PLOW, TRUCK MNTD- WIDTH: TO 15 FT</v>
          </cell>
          <cell r="C705" t="str">
            <v>HR</v>
          </cell>
          <cell r="D705">
            <v>13.5</v>
          </cell>
        </row>
        <row r="706">
          <cell r="A706" t="str">
            <v>8453 </v>
          </cell>
          <cell r="B706" t="str">
            <v>PLOW, TRUCK MNTD- WIDTH: TO 15 FT</v>
          </cell>
          <cell r="C706" t="str">
            <v>HR</v>
          </cell>
          <cell r="D706">
            <v>20</v>
          </cell>
          <cell r="E706" t="str">
            <v>WITH LEVELING WING.</v>
          </cell>
        </row>
        <row r="707">
          <cell r="A707" t="str">
            <v>8455 </v>
          </cell>
          <cell r="B707" t="str">
            <v>SPREADER, SAND- MOUNTING: TAILGATE, CHASSIS</v>
          </cell>
          <cell r="C707" t="str">
            <v>HR</v>
          </cell>
          <cell r="D707">
            <v>3.85</v>
          </cell>
        </row>
        <row r="708">
          <cell r="A708" t="str">
            <v>8456 </v>
          </cell>
          <cell r="B708" t="str">
            <v>SPREADER, SAND- MOUNTING: DUMP BODY</v>
          </cell>
          <cell r="C708" t="str">
            <v>HR</v>
          </cell>
          <cell r="D708">
            <v>5.5</v>
          </cell>
        </row>
        <row r="709">
          <cell r="A709" t="str">
            <v>8457 </v>
          </cell>
          <cell r="B709" t="str">
            <v>SPREADER, SAND- MOUNTING: TRUCK (10YD)</v>
          </cell>
          <cell r="C709" t="str">
            <v>HR</v>
          </cell>
          <cell r="D709">
            <v>7.7</v>
          </cell>
        </row>
        <row r="710">
          <cell r="A710" t="str">
            <v>8458 </v>
          </cell>
          <cell r="B710" t="str">
            <v>SPREADER, CHEMICAL- TO 4 HP; CAPACITY: 5 CY</v>
          </cell>
          <cell r="C710" t="str">
            <v>HR</v>
          </cell>
          <cell r="D710">
            <v>3.65</v>
          </cell>
          <cell r="E710" t="str">
            <v>TRAILER &amp; TRUCK MOUNTED.</v>
          </cell>
        </row>
        <row r="711">
          <cell r="A711" t="str">
            <v>8460 </v>
          </cell>
          <cell r="B711" t="str">
            <v>PUMP, W/O POWER- PUMP SIZE: 6 IN</v>
          </cell>
          <cell r="C711" t="str">
            <v>HR</v>
          </cell>
          <cell r="D711">
            <v>2.25</v>
          </cell>
        </row>
        <row r="712">
          <cell r="A712" t="str">
            <v>8461 </v>
          </cell>
          <cell r="B712" t="str">
            <v>PUMP, W/O POWER- PUMP SIZE: 12 IN</v>
          </cell>
          <cell r="C712" t="str">
            <v>HR</v>
          </cell>
          <cell r="D712">
            <v>2.95</v>
          </cell>
        </row>
        <row r="713">
          <cell r="A713" t="str">
            <v>8462 </v>
          </cell>
          <cell r="B713" t="str">
            <v>PUMP, W/O POWER- PUMP SIZE: 24 IN</v>
          </cell>
          <cell r="C713" t="str">
            <v>HR</v>
          </cell>
          <cell r="D713">
            <v>7</v>
          </cell>
        </row>
        <row r="714">
          <cell r="A714" t="str">
            <v>8463 </v>
          </cell>
          <cell r="B714" t="str">
            <v>PUMP EXTENDER- LENGTH: 20 FT</v>
          </cell>
          <cell r="C714" t="str">
            <v>HR</v>
          </cell>
          <cell r="D714">
            <v>1.2</v>
          </cell>
        </row>
        <row r="715">
          <cell r="A715" t="str">
            <v>8470 </v>
          </cell>
          <cell r="B715" t="str">
            <v>PUMP- TO 3 HP</v>
          </cell>
          <cell r="C715" t="str">
            <v>HR</v>
          </cell>
          <cell r="D715">
            <v>2.55</v>
          </cell>
          <cell r="E715" t="str">
            <v>HOSES NOT INCLUDED.</v>
          </cell>
        </row>
        <row r="716">
          <cell r="A716" t="str">
            <v>8471 </v>
          </cell>
          <cell r="B716" t="str">
            <v>PUMP- TO 6 HP</v>
          </cell>
          <cell r="C716" t="str">
            <v>HR</v>
          </cell>
          <cell r="D716">
            <v>3.3</v>
          </cell>
          <cell r="E716" t="str">
            <v>HOSES NOT INCLUDED.</v>
          </cell>
        </row>
        <row r="717">
          <cell r="A717" t="str">
            <v>8472 </v>
          </cell>
          <cell r="B717" t="str">
            <v>PUMP- TO 10 HP</v>
          </cell>
          <cell r="C717" t="str">
            <v>HR</v>
          </cell>
          <cell r="D717">
            <v>4.25</v>
          </cell>
          <cell r="E717" t="str">
            <v>HOSES NOT INCLUDED.</v>
          </cell>
        </row>
        <row r="718">
          <cell r="A718" t="str">
            <v>8473 </v>
          </cell>
          <cell r="B718" t="str">
            <v>PUMP- TO 15 HP</v>
          </cell>
          <cell r="C718" t="str">
            <v>HR</v>
          </cell>
          <cell r="D718">
            <v>5.4</v>
          </cell>
          <cell r="E718" t="str">
            <v>HOSES NOT INCLUDED.</v>
          </cell>
        </row>
        <row r="719">
          <cell r="A719" t="str">
            <v>8474 </v>
          </cell>
          <cell r="B719" t="str">
            <v>PUMP- TO 25 HP</v>
          </cell>
          <cell r="C719" t="str">
            <v>HR</v>
          </cell>
          <cell r="D719">
            <v>7.6</v>
          </cell>
          <cell r="E719" t="str">
            <v>HOSES NOT INCLUDED.</v>
          </cell>
        </row>
        <row r="720">
          <cell r="A720" t="str">
            <v>8475 </v>
          </cell>
          <cell r="B720" t="str">
            <v>PUMP- TO 40 HP</v>
          </cell>
          <cell r="C720" t="str">
            <v>HR</v>
          </cell>
          <cell r="D720">
            <v>10.75</v>
          </cell>
          <cell r="E720" t="str">
            <v>HOSES NOT INCLUDED.</v>
          </cell>
        </row>
        <row r="721">
          <cell r="A721" t="str">
            <v>8476 </v>
          </cell>
          <cell r="B721" t="str">
            <v>PUMP- TO 60 HP</v>
          </cell>
          <cell r="C721" t="str">
            <v>HR</v>
          </cell>
          <cell r="D721">
            <v>14.75</v>
          </cell>
          <cell r="E721" t="str">
            <v>HOSES NOT INCLUDED.</v>
          </cell>
        </row>
        <row r="722">
          <cell r="A722" t="str">
            <v>8477 </v>
          </cell>
          <cell r="B722" t="str">
            <v>PUMP- TO 95 HP</v>
          </cell>
          <cell r="C722" t="str">
            <v>HR</v>
          </cell>
          <cell r="D722">
            <v>20.5</v>
          </cell>
          <cell r="E722" t="str">
            <v>HOSES NOT INCLUDED.</v>
          </cell>
        </row>
        <row r="723">
          <cell r="A723" t="str">
            <v>8478 </v>
          </cell>
          <cell r="B723" t="str">
            <v>PUMP- TO 140 HP</v>
          </cell>
          <cell r="C723" t="str">
            <v>HR</v>
          </cell>
          <cell r="D723">
            <v>26.5</v>
          </cell>
          <cell r="E723" t="str">
            <v>HOSES NOT INCLUDED.</v>
          </cell>
        </row>
        <row r="724">
          <cell r="A724" t="str">
            <v>8479 </v>
          </cell>
          <cell r="B724" t="str">
            <v>PUMP- TO 200 HP</v>
          </cell>
          <cell r="C724" t="str">
            <v>HR</v>
          </cell>
          <cell r="D724">
            <v>31</v>
          </cell>
          <cell r="E724" t="str">
            <v>HOSES NOT INCLUDED.</v>
          </cell>
        </row>
        <row r="725">
          <cell r="A725" t="str">
            <v>8486 </v>
          </cell>
          <cell r="B725" t="str">
            <v>AERIAL LIFT, TRUCK MNTD- MAX. PLATFORM HEIGHT: 25 FT</v>
          </cell>
          <cell r="C725" t="str">
            <v>HR</v>
          </cell>
          <cell r="D725">
            <v>5.3</v>
          </cell>
          <cell r="E725" t="str">
            <v>ARTICULATED AND TELESCOPING.</v>
          </cell>
        </row>
        <row r="726">
          <cell r="A726" t="str">
            <v>8487 </v>
          </cell>
          <cell r="B726" t="str">
            <v>AERIAL LIFT, TRUCK MNTD- MAX. PLATFORM HEIGHT: 50 FT</v>
          </cell>
          <cell r="C726" t="str">
            <v>HR</v>
          </cell>
          <cell r="D726">
            <v>8.9</v>
          </cell>
          <cell r="E726" t="str">
            <v>ARTICULATED AND TELESCOPING.</v>
          </cell>
        </row>
        <row r="727">
          <cell r="A727" t="str">
            <v>8488 </v>
          </cell>
          <cell r="B727" t="str">
            <v>AERIAL LIFT, TRUCK MNTD- MAX. PLATFORM HEIGHT: 75 FT</v>
          </cell>
          <cell r="C727" t="str">
            <v>HR</v>
          </cell>
          <cell r="D727">
            <v>19</v>
          </cell>
          <cell r="E727" t="str">
            <v>ARTICULATED AND TELESCOPING.</v>
          </cell>
        </row>
        <row r="728">
          <cell r="A728" t="str">
            <v>8489 </v>
          </cell>
          <cell r="B728" t="str">
            <v>AERIAL LIFT, TRUCK MNTD- MAX. PLATFORM HEIGHT: 100 FT</v>
          </cell>
          <cell r="C728" t="str">
            <v>HR</v>
          </cell>
          <cell r="D728">
            <v>36</v>
          </cell>
          <cell r="E728" t="str">
            <v>ARTICULATED AND TELESCOPING.</v>
          </cell>
        </row>
        <row r="729">
          <cell r="A729" t="str">
            <v>8490 </v>
          </cell>
          <cell r="B729" t="str">
            <v>AERIAL LIFT, SELF-PROPELLED- TO 15 HP; MAX. PLATFORM HEIGHT: 37 FT</v>
          </cell>
          <cell r="C729" t="str">
            <v>HR</v>
          </cell>
          <cell r="D729">
            <v>4</v>
          </cell>
          <cell r="E729" t="str">
            <v>ARTICULATED, TELESCOPING, SCISSOR.</v>
          </cell>
        </row>
        <row r="730">
          <cell r="A730" t="str">
            <v>8491 </v>
          </cell>
          <cell r="B730" t="str">
            <v>AERIAL LIFT, SELF-PROPELLED- TO 30 HP; MAX. PLATFORM HEIGHT: 60 FT</v>
          </cell>
          <cell r="C730" t="str">
            <v>HR</v>
          </cell>
          <cell r="D730">
            <v>11</v>
          </cell>
          <cell r="E730" t="str">
            <v>ARTICULATED, TELESCOPING, SCISSOR.</v>
          </cell>
        </row>
        <row r="731">
          <cell r="A731" t="str">
            <v>8492 </v>
          </cell>
          <cell r="B731" t="str">
            <v>AERIAL LIFT, SELF-PROPELLED- TO 50 HP; MAX. PLATFORM HEIGHT: 70 FT</v>
          </cell>
          <cell r="C731" t="str">
            <v>HR</v>
          </cell>
          <cell r="D731">
            <v>20.5</v>
          </cell>
          <cell r="E731" t="str">
            <v>ARTICULATED, TELESCOPING, SCISSOR.</v>
          </cell>
        </row>
        <row r="732">
          <cell r="A732" t="str">
            <v>8493 </v>
          </cell>
          <cell r="B732" t="str">
            <v>AERIAL LIFT, SELF-PROPELLED- TO 85 HP; MAX. PLATFORM HEIGHT: 125 FT</v>
          </cell>
          <cell r="C732" t="str">
            <v>HR</v>
          </cell>
          <cell r="D732">
            <v>37</v>
          </cell>
          <cell r="E732" t="str">
            <v>ARTICULATED AND TELESCOPING.</v>
          </cell>
        </row>
        <row r="733">
          <cell r="A733" t="str">
            <v>8494 </v>
          </cell>
          <cell r="B733" t="str">
            <v>AERIAL LIFT, SELF-PROPELLED- TO 130 HP; MAX. PLATFORM HEIGHT: 150 FT</v>
          </cell>
          <cell r="C733" t="str">
            <v>HR</v>
          </cell>
          <cell r="D733">
            <v>58</v>
          </cell>
          <cell r="E733" t="str">
            <v>ARTICULATED AND TELESCOPING.</v>
          </cell>
        </row>
        <row r="734">
          <cell r="A734" t="str">
            <v>8496 </v>
          </cell>
          <cell r="B734" t="str">
            <v>CRANE, TRUCK MNTD- MAX. LIFT CAPACITY: 17600 LBS</v>
          </cell>
          <cell r="C734" t="str">
            <v>HR</v>
          </cell>
          <cell r="D734">
            <v>22</v>
          </cell>
        </row>
        <row r="735">
          <cell r="A735" t="str">
            <v>8497 </v>
          </cell>
          <cell r="B735" t="str">
            <v>CRANE, TRUCK MNTD- MAX. LIFT CAPACITY: 33000 LBS</v>
          </cell>
          <cell r="C735" t="str">
            <v>HR</v>
          </cell>
          <cell r="D735">
            <v>32</v>
          </cell>
        </row>
        <row r="736">
          <cell r="A736" t="str">
            <v>8498 </v>
          </cell>
          <cell r="B736" t="str">
            <v>CRANE, TRUCK MNTD- MAX. LIFT CAPACITY: 60000 LBS</v>
          </cell>
          <cell r="C736" t="str">
            <v>HR</v>
          </cell>
          <cell r="D736">
            <v>49</v>
          </cell>
        </row>
        <row r="737">
          <cell r="A737" t="str">
            <v>8499 </v>
          </cell>
          <cell r="B737" t="str">
            <v>CRANE, TRUCK MNTD- MAX. LIFT CAPACITY: 120000 LBS</v>
          </cell>
          <cell r="C737" t="str">
            <v>HR</v>
          </cell>
          <cell r="D737">
            <v>86</v>
          </cell>
        </row>
        <row r="738">
          <cell r="A738" t="str">
            <v>8500 </v>
          </cell>
          <cell r="B738" t="str">
            <v>CRANE- TO 80 HP; MAX. LIFT CAPACITY: 8 MT</v>
          </cell>
          <cell r="C738" t="str">
            <v>HR</v>
          </cell>
          <cell r="D738">
            <v>25.5</v>
          </cell>
        </row>
        <row r="739">
          <cell r="A739" t="str">
            <v>8501 </v>
          </cell>
          <cell r="B739" t="str">
            <v>CRANE- TO 150 HP; MAX. LIFT CAPACITY: 15 MT</v>
          </cell>
          <cell r="C739" t="str">
            <v>HR</v>
          </cell>
          <cell r="D739">
            <v>38</v>
          </cell>
        </row>
        <row r="740">
          <cell r="A740" t="str">
            <v>8502 </v>
          </cell>
          <cell r="B740" t="str">
            <v>CRANE- TO 200 HP; MAX. LIFT CAPACITY: 27 MT</v>
          </cell>
          <cell r="C740" t="str">
            <v>HR</v>
          </cell>
          <cell r="D740">
            <v>58</v>
          </cell>
        </row>
        <row r="741">
          <cell r="A741" t="str">
            <v>8503 </v>
          </cell>
          <cell r="B741" t="str">
            <v>CRANE- TO 300 HP; MAX. LIFT CAPACITY: 45 MT</v>
          </cell>
          <cell r="C741" t="str">
            <v>HR</v>
          </cell>
          <cell r="D741">
            <v>87</v>
          </cell>
        </row>
        <row r="742">
          <cell r="A742" t="str">
            <v>8504 </v>
          </cell>
          <cell r="B742" t="str">
            <v>CRANE- TO 350 HP; MAX. LIFT CAPACITY: 70 MT</v>
          </cell>
          <cell r="C742" t="str">
            <v>HR</v>
          </cell>
          <cell r="D742">
            <v>126</v>
          </cell>
        </row>
        <row r="743">
          <cell r="A743" t="str">
            <v>8505 </v>
          </cell>
          <cell r="B743" t="str">
            <v>CRANE- TO 450 HP; MAX. LIFT CAPACITY: 110 MT</v>
          </cell>
          <cell r="C743" t="str">
            <v>HR</v>
          </cell>
          <cell r="D743">
            <v>182</v>
          </cell>
        </row>
        <row r="744">
          <cell r="A744" t="str">
            <v>8510 </v>
          </cell>
          <cell r="B744" t="str">
            <v>SAW, CONCRETE- TO 14 HP; BLADE DIAMETER: 14 IN</v>
          </cell>
          <cell r="C744" t="str">
            <v>HR</v>
          </cell>
          <cell r="D744">
            <v>4</v>
          </cell>
        </row>
        <row r="745">
          <cell r="A745" t="str">
            <v>8511 </v>
          </cell>
          <cell r="B745" t="str">
            <v>SAW, CONCRETE- TO 35 HP; BLADE DIAMETER: 26 IN</v>
          </cell>
          <cell r="C745" t="str">
            <v>HR</v>
          </cell>
          <cell r="D745">
            <v>9.1</v>
          </cell>
        </row>
        <row r="746">
          <cell r="A746" t="str">
            <v>8512 </v>
          </cell>
          <cell r="B746" t="str">
            <v>SAW, CONCRETE- TO 65 HP; BLADE DIAMETER: 48 IN</v>
          </cell>
          <cell r="C746" t="str">
            <v>HR</v>
          </cell>
          <cell r="D746">
            <v>15.5</v>
          </cell>
        </row>
        <row r="747">
          <cell r="A747" t="str">
            <v>8513 </v>
          </cell>
          <cell r="B747" t="str">
            <v>SAW, ROCK- TO 65 HP</v>
          </cell>
          <cell r="C747" t="str">
            <v>HR</v>
          </cell>
          <cell r="D747">
            <v>25</v>
          </cell>
        </row>
        <row r="748">
          <cell r="A748" t="str">
            <v>8514 </v>
          </cell>
          <cell r="B748" t="str">
            <v>SAW, ROCK- TO 90 HP</v>
          </cell>
          <cell r="C748" t="str">
            <v>HR</v>
          </cell>
          <cell r="D748">
            <v>33</v>
          </cell>
        </row>
        <row r="749">
          <cell r="A749" t="str">
            <v>8515 </v>
          </cell>
          <cell r="B749" t="str">
            <v>SAW, ROCK- TO 120 HP</v>
          </cell>
          <cell r="C749" t="str">
            <v>HR</v>
          </cell>
          <cell r="D749">
            <v>45</v>
          </cell>
        </row>
        <row r="750">
          <cell r="A750" t="str">
            <v>8517 </v>
          </cell>
          <cell r="B750" t="str">
            <v>JACKHAMMER (DRY)- WEIGHT CLASS: 25-45 LBS</v>
          </cell>
          <cell r="C750" t="str">
            <v>HR</v>
          </cell>
          <cell r="D750">
            <v>1.05</v>
          </cell>
        </row>
        <row r="751">
          <cell r="A751" t="str">
            <v>8518 </v>
          </cell>
          <cell r="B751" t="str">
            <v>JACKHAMMER (WET)- WEIGHT CLASS: 30-55 LBS</v>
          </cell>
          <cell r="C751" t="str">
            <v>HR</v>
          </cell>
          <cell r="D751">
            <v>1.2</v>
          </cell>
        </row>
        <row r="752">
          <cell r="A752" t="str">
            <v>8520 </v>
          </cell>
          <cell r="B752" t="str">
            <v>SCRAPER- TO 175 HP; SCRAPER CAPACITY: 11 CY</v>
          </cell>
          <cell r="C752" t="str">
            <v>HR</v>
          </cell>
          <cell r="D752">
            <v>71</v>
          </cell>
        </row>
        <row r="753">
          <cell r="A753" t="str">
            <v>8521 </v>
          </cell>
          <cell r="B753" t="str">
            <v>SCRAPER- TO 250 HP; SCRAPER CAPACITY: 16 CY</v>
          </cell>
          <cell r="C753" t="str">
            <v>HR</v>
          </cell>
          <cell r="D753">
            <v>92</v>
          </cell>
        </row>
        <row r="754">
          <cell r="A754" t="str">
            <v>8522 </v>
          </cell>
          <cell r="B754" t="str">
            <v>SCRAPER- TO 365 HP; SCRAPER CAPACITY: 23 CY</v>
          </cell>
          <cell r="C754" t="str">
            <v>HR</v>
          </cell>
          <cell r="D754">
            <v>120</v>
          </cell>
        </row>
        <row r="755">
          <cell r="A755" t="str">
            <v>8523 </v>
          </cell>
          <cell r="B755" t="str">
            <v>SCRAPER- TO 475 HP; SCRAPER CAPACITY: 34 CY</v>
          </cell>
          <cell r="C755" t="str">
            <v>HR</v>
          </cell>
          <cell r="D755">
            <v>145</v>
          </cell>
        </row>
        <row r="756">
          <cell r="A756" t="str">
            <v>8524 </v>
          </cell>
          <cell r="B756" t="str">
            <v>SCRAPER- TO 600 HP; SCRAPER CAPACITY: 44 CY</v>
          </cell>
          <cell r="C756" t="str">
            <v>HR</v>
          </cell>
          <cell r="D756">
            <v>172</v>
          </cell>
        </row>
        <row r="757">
          <cell r="A757" t="str">
            <v>8540 </v>
          </cell>
          <cell r="B757" t="str">
            <v>LOADER, SKID-STEER- TO 35 HP; OPERATING CAPACITY: 1000 LBS</v>
          </cell>
          <cell r="C757" t="str">
            <v>HR</v>
          </cell>
          <cell r="D757">
            <v>10.5</v>
          </cell>
        </row>
        <row r="758">
          <cell r="A758" t="str">
            <v>8541 </v>
          </cell>
          <cell r="B758" t="str">
            <v>LOADER, SKID-STEER- TO 65 HP; OPERATING CAPACITY: 2000 LBS</v>
          </cell>
          <cell r="C758" t="str">
            <v>HR</v>
          </cell>
          <cell r="D758">
            <v>14.25</v>
          </cell>
        </row>
        <row r="759">
          <cell r="A759" t="str">
            <v>8542 </v>
          </cell>
          <cell r="B759" t="str">
            <v>LOADER, SKID-STEER- TO 85 HP; OPERATING CAPACITY: 3000 LBS</v>
          </cell>
          <cell r="C759" t="str">
            <v>HR</v>
          </cell>
          <cell r="D759">
            <v>16</v>
          </cell>
        </row>
        <row r="760">
          <cell r="A760" t="str">
            <v>8543 </v>
          </cell>
          <cell r="B760" t="str">
            <v>LOADER, SKID-STEER- TO 94 HP; OPERATING CAPACITY: 4000 LBS</v>
          </cell>
          <cell r="C760" t="str">
            <v>HR</v>
          </cell>
          <cell r="D760">
            <v>16.5</v>
          </cell>
        </row>
        <row r="761">
          <cell r="A761" t="str">
            <v>8550 </v>
          </cell>
          <cell r="B761" t="str">
            <v>SNOW BLOWER, TRUCK MNTD- TO 75 HP; CAPACITY: 600 TPH</v>
          </cell>
          <cell r="C761" t="str">
            <v>HR</v>
          </cell>
          <cell r="D761">
            <v>33</v>
          </cell>
        </row>
        <row r="762">
          <cell r="A762" t="str">
            <v>8551 </v>
          </cell>
          <cell r="B762" t="str">
            <v>SNOW BLOWER, TRUCK MNTD- TO 150 HP; CAPACITY: 1100 TPH</v>
          </cell>
          <cell r="C762" t="str">
            <v>HR</v>
          </cell>
          <cell r="D762">
            <v>52</v>
          </cell>
        </row>
        <row r="763">
          <cell r="A763" t="str">
            <v>8552 </v>
          </cell>
          <cell r="B763" t="str">
            <v>SNOW BLOWER, TRUCK MNTD- TO 250 HP; CAPACITY: 1600 TPH</v>
          </cell>
          <cell r="C763" t="str">
            <v>HR</v>
          </cell>
          <cell r="D763">
            <v>77</v>
          </cell>
        </row>
        <row r="764">
          <cell r="A764" t="str">
            <v>8553 </v>
          </cell>
          <cell r="B764" t="str">
            <v>SNOW BLOWER, TRUCK MNTD- TO 400 HP; CAPACITY: 2500 TPH</v>
          </cell>
          <cell r="C764" t="str">
            <v>HR</v>
          </cell>
          <cell r="D764">
            <v>109</v>
          </cell>
        </row>
        <row r="765">
          <cell r="A765" t="str">
            <v>8560 </v>
          </cell>
          <cell r="B765" t="str">
            <v>SNOW BLOWER- TO 400 HP; CAPACITY: 2,000 TPH</v>
          </cell>
          <cell r="C765" t="str">
            <v>HR</v>
          </cell>
          <cell r="D765">
            <v>121</v>
          </cell>
        </row>
        <row r="766">
          <cell r="A766" t="str">
            <v>8561 </v>
          </cell>
          <cell r="B766" t="str">
            <v>SNOW BLOWER- TO 500 HP; CAPACITY: 2,500 TPH</v>
          </cell>
          <cell r="C766" t="str">
            <v>HR</v>
          </cell>
          <cell r="D766">
            <v>134</v>
          </cell>
        </row>
        <row r="767">
          <cell r="A767" t="str">
            <v>8562 </v>
          </cell>
          <cell r="B767" t="str">
            <v>SNOW BLOWER- TO 600 HP; CAPACITY: 3,500 TPH</v>
          </cell>
          <cell r="C767" t="str">
            <v>HR</v>
          </cell>
          <cell r="D767">
            <v>153</v>
          </cell>
        </row>
        <row r="768">
          <cell r="A768" t="str">
            <v>8570 </v>
          </cell>
          <cell r="B768" t="str">
            <v>LOADER-BACKHOE, WHEEL- TO 40 HP; LOADER BUCKET CAPACITY: 0.5 CY</v>
          </cell>
          <cell r="C768" t="str">
            <v>HR</v>
          </cell>
          <cell r="D768">
            <v>10.5</v>
          </cell>
          <cell r="E768" t="str">
            <v>LOADER AND BACKHOE BUCKETS INCLUDED.</v>
          </cell>
        </row>
        <row r="769">
          <cell r="A769" t="str">
            <v>8571 </v>
          </cell>
          <cell r="B769" t="str">
            <v>LOADER-BACKHOE, WHEEL- TO 70 HP; LOADER BUCKET CAPACITY: 1 CY</v>
          </cell>
          <cell r="C769" t="str">
            <v>HR</v>
          </cell>
          <cell r="D769">
            <v>16</v>
          </cell>
          <cell r="E769" t="str">
            <v>LOADER AND BACKHOE BUCKETS INCLUDED.</v>
          </cell>
        </row>
        <row r="770">
          <cell r="A770" t="str">
            <v>8572 </v>
          </cell>
          <cell r="B770" t="str">
            <v>LOADER-BACKHOE, WHEEL- TO 95 HP; LOADER BUCKET CAPACITY: 1.5 CY</v>
          </cell>
          <cell r="C770" t="str">
            <v>HR</v>
          </cell>
          <cell r="D770">
            <v>23</v>
          </cell>
          <cell r="E770" t="str">
            <v>LOADER AND BACKHOE BUCKETS INCLUDED.</v>
          </cell>
        </row>
        <row r="771">
          <cell r="A771" t="str">
            <v>8573 </v>
          </cell>
          <cell r="B771" t="str">
            <v>LOADER-BACKHOE, WHEEL- TO 115 HP; LOADER BUCKET CAPACITY: 1.75 CY</v>
          </cell>
          <cell r="C771" t="str">
            <v>HR</v>
          </cell>
          <cell r="D771">
            <v>30</v>
          </cell>
          <cell r="E771" t="str">
            <v>LOADER AND BACKHOE BUCKETS INCLUDED.</v>
          </cell>
        </row>
        <row r="772">
          <cell r="A772" t="str">
            <v>8580 </v>
          </cell>
          <cell r="B772" t="str">
            <v>DISTRIBUTOR, ASPHALT- TANK CAPACITY: 500 GAL</v>
          </cell>
          <cell r="C772" t="str">
            <v>HR</v>
          </cell>
          <cell r="D772">
            <v>9.5</v>
          </cell>
          <cell r="E772" t="str">
            <v>TRUCK MOUNTED. INCLUDES BURNERS, INSULATED TANK, AND CIRCULATING SPRAY BAR.</v>
          </cell>
        </row>
        <row r="773">
          <cell r="A773" t="str">
            <v>8581 </v>
          </cell>
          <cell r="B773" t="str">
            <v>DISTRIBUTOR, ASPHALT- TANK CAPACITY: 1000 GAL</v>
          </cell>
          <cell r="C773" t="str">
            <v>HR</v>
          </cell>
          <cell r="D773">
            <v>14</v>
          </cell>
          <cell r="E773" t="str">
            <v>TRUCK MOUNTED. INCLUDES BURNERS, INSULATED TANK, AND CIRCULATING SPRAY BAR.</v>
          </cell>
        </row>
        <row r="774">
          <cell r="A774" t="str">
            <v>8590 </v>
          </cell>
          <cell r="B774" t="str">
            <v>TRAILER, DUMP- CAPACITY: 20 CY</v>
          </cell>
          <cell r="C774" t="str">
            <v>HR</v>
          </cell>
          <cell r="D774">
            <v>16.75</v>
          </cell>
          <cell r="E774" t="str">
            <v>DOES NOT INCLUDE PRIME MOVER.</v>
          </cell>
        </row>
        <row r="775">
          <cell r="A775" t="str">
            <v>8591 </v>
          </cell>
          <cell r="B775" t="str">
            <v>TRAILER, DUMP- CAPACITY: 30 CY</v>
          </cell>
          <cell r="C775" t="str">
            <v>HR</v>
          </cell>
          <cell r="D775">
            <v>25.5</v>
          </cell>
          <cell r="E775" t="str">
            <v>DOES NOT INCLUDE PRIME MOVER.</v>
          </cell>
        </row>
        <row r="776">
          <cell r="A776" t="str">
            <v>8592 </v>
          </cell>
          <cell r="B776" t="str">
            <v>TRAILER, DUMP- CAPACITY: 40 CY</v>
          </cell>
          <cell r="C776" t="str">
            <v>HR</v>
          </cell>
          <cell r="D776">
            <v>34</v>
          </cell>
          <cell r="E776" t="str">
            <v>DOES NOT INCLUDE PRIME MOVER.</v>
          </cell>
        </row>
        <row r="777">
          <cell r="A777" t="str">
            <v>8600 </v>
          </cell>
          <cell r="B777" t="str">
            <v>TRAILER, EQUIPMENT- CAPACITY: 30 TONS</v>
          </cell>
          <cell r="C777" t="str">
            <v>HR</v>
          </cell>
          <cell r="D777">
            <v>9.7</v>
          </cell>
        </row>
        <row r="778">
          <cell r="A778" t="str">
            <v>8601 </v>
          </cell>
          <cell r="B778" t="str">
            <v>TRAILER, EQUIPMENT- CAPACITY: 40 TONS</v>
          </cell>
          <cell r="C778" t="str">
            <v>HR</v>
          </cell>
          <cell r="D778">
            <v>11.25</v>
          </cell>
        </row>
        <row r="779">
          <cell r="A779" t="str">
            <v>8602 </v>
          </cell>
          <cell r="B779" t="str">
            <v>TRAILER, EQUIPMENT- CAPACITY: 60 TONS</v>
          </cell>
          <cell r="C779" t="str">
            <v>HR</v>
          </cell>
          <cell r="D779">
            <v>13.5</v>
          </cell>
        </row>
        <row r="780">
          <cell r="A780" t="str">
            <v>8610 </v>
          </cell>
          <cell r="B780" t="str">
            <v>TRAILER, WATER- TANK CAPACITY: 4000 GAL</v>
          </cell>
          <cell r="C780" t="str">
            <v>HR</v>
          </cell>
          <cell r="D780">
            <v>10.5</v>
          </cell>
          <cell r="E780" t="str">
            <v>INCLUDES A CENTRIFUGAL PUMP WITH SUMP AND A REAR SPRAYBAR.</v>
          </cell>
        </row>
        <row r="781">
          <cell r="A781" t="str">
            <v>8611 </v>
          </cell>
          <cell r="B781" t="str">
            <v>TRAILER, WATER- TANK CAPACITY: 6000 GAL</v>
          </cell>
          <cell r="C781" t="str">
            <v>HR</v>
          </cell>
          <cell r="D781">
            <v>12.25</v>
          </cell>
          <cell r="E781" t="str">
            <v>INCLUDES A CENTRIFUGAL PUMP WITH SUMP AND A REAR SPRAYBAR.</v>
          </cell>
        </row>
        <row r="782">
          <cell r="A782" t="str">
            <v>8612 </v>
          </cell>
          <cell r="B782" t="str">
            <v>TRAILER, WATER- TANK CAPACITY: 10000 GAL</v>
          </cell>
          <cell r="C782" t="str">
            <v>HR</v>
          </cell>
          <cell r="D782">
            <v>15.25</v>
          </cell>
          <cell r="E782" t="str">
            <v>INCLUDES A CENTRIFUGAL PUMP WITH SUMP AND A REAR SPRAYBAR.</v>
          </cell>
        </row>
        <row r="783">
          <cell r="A783" t="str">
            <v>8613 </v>
          </cell>
          <cell r="B783" t="str">
            <v>TRAILER, WATER- TANK CAPACITY: 14000 GAL</v>
          </cell>
          <cell r="C783" t="str">
            <v>HR</v>
          </cell>
          <cell r="D783">
            <v>18.5</v>
          </cell>
          <cell r="E783" t="str">
            <v>INCLUDES A CENTRIFUGAL PUMP WITH SUMP AND A REAR SPRAYBAR.</v>
          </cell>
        </row>
        <row r="784">
          <cell r="A784" t="str">
            <v>8620 </v>
          </cell>
          <cell r="B784" t="str">
            <v>TUB GRINDER- TO 400 HP</v>
          </cell>
          <cell r="C784" t="str">
            <v>HR</v>
          </cell>
          <cell r="D784">
            <v>61</v>
          </cell>
        </row>
        <row r="785">
          <cell r="A785" t="str">
            <v>8621 </v>
          </cell>
          <cell r="B785" t="str">
            <v>TUB GRINDER- TO 500 HP</v>
          </cell>
          <cell r="C785" t="str">
            <v>HR</v>
          </cell>
          <cell r="D785">
            <v>74</v>
          </cell>
        </row>
        <row r="786">
          <cell r="A786" t="str">
            <v>8622 </v>
          </cell>
          <cell r="B786" t="str">
            <v>TUB GRINDER- TO 600 HP</v>
          </cell>
          <cell r="C786" t="str">
            <v>HR</v>
          </cell>
          <cell r="D786">
            <v>86</v>
          </cell>
        </row>
        <row r="787">
          <cell r="A787" t="str">
            <v>8623 </v>
          </cell>
          <cell r="B787" t="str">
            <v>TUB GRINDER- TO 700 HP</v>
          </cell>
          <cell r="C787" t="str">
            <v>HR</v>
          </cell>
          <cell r="D787">
            <v>98</v>
          </cell>
        </row>
        <row r="788">
          <cell r="A788" t="str">
            <v>8624 </v>
          </cell>
          <cell r="B788" t="str">
            <v>TUB GRINDER- TO 800 HP</v>
          </cell>
          <cell r="C788" t="str">
            <v>HR</v>
          </cell>
          <cell r="D788">
            <v>110</v>
          </cell>
        </row>
        <row r="789">
          <cell r="A789" t="str">
            <v>8625 </v>
          </cell>
          <cell r="B789" t="str">
            <v>TUB GRINDER- TO 900 HP</v>
          </cell>
          <cell r="C789" t="str">
            <v>HR</v>
          </cell>
          <cell r="D789">
            <v>122</v>
          </cell>
        </row>
        <row r="790">
          <cell r="A790" t="str">
            <v>8626 </v>
          </cell>
          <cell r="B790" t="str">
            <v>TUB GRINDER- TO 1000 HP</v>
          </cell>
          <cell r="C790" t="str">
            <v>HR</v>
          </cell>
          <cell r="D790">
            <v>133</v>
          </cell>
        </row>
        <row r="791">
          <cell r="A791" t="str">
            <v>8630 </v>
          </cell>
          <cell r="B791" t="str">
            <v>SPRAYER, SEED- TO 30 HP; WORKING CAPACITY: 750 GAL</v>
          </cell>
          <cell r="C791" t="str">
            <v>HR</v>
          </cell>
          <cell r="D791">
            <v>8.8</v>
          </cell>
          <cell r="E791" t="str">
            <v>TRAILER &amp; TRUCK MOUNTED.</v>
          </cell>
        </row>
        <row r="792">
          <cell r="A792" t="str">
            <v>8631 </v>
          </cell>
          <cell r="B792" t="str">
            <v>SPRAYER, SEED- TO 50 HP; WORKING CAPACITY: 1250 GAL</v>
          </cell>
          <cell r="C792" t="str">
            <v>HR</v>
          </cell>
          <cell r="D792">
            <v>11</v>
          </cell>
          <cell r="E792" t="str">
            <v>TRAILER &amp; TRUCK MOUNTED.</v>
          </cell>
        </row>
        <row r="793">
          <cell r="A793" t="str">
            <v>8632 </v>
          </cell>
          <cell r="B793" t="str">
            <v>SPRAYER, SEED- TO 115 HP; WORKING CAPACITY: 3500 GAL</v>
          </cell>
          <cell r="C793" t="str">
            <v>HR</v>
          </cell>
          <cell r="D793">
            <v>17</v>
          </cell>
          <cell r="E793" t="str">
            <v>TRAILER &amp; TRUCK MOUNTED.</v>
          </cell>
        </row>
        <row r="794">
          <cell r="A794" t="str">
            <v>8633 </v>
          </cell>
          <cell r="B794" t="str">
            <v>MULCHER, TRAILER MNTD- TO 35 HP; WORKING CAPACITY: 7 TPH</v>
          </cell>
          <cell r="C794" t="str">
            <v>HR</v>
          </cell>
          <cell r="D794">
            <v>7.9</v>
          </cell>
        </row>
        <row r="795">
          <cell r="A795" t="str">
            <v>8634 </v>
          </cell>
          <cell r="B795" t="str">
            <v>MULCHER, TRAILER MNTD- TO 55 HP; WORKING CAPACITY: 10 TPH</v>
          </cell>
          <cell r="C795" t="str">
            <v>HR</v>
          </cell>
          <cell r="D795">
            <v>11.5</v>
          </cell>
        </row>
        <row r="796">
          <cell r="A796" t="str">
            <v>8635 </v>
          </cell>
          <cell r="B796" t="str">
            <v>MULCHER, TRAILER MNTD- TO 120 HP; WORKING CAPACITY: 20 TPH</v>
          </cell>
          <cell r="C796" t="str">
            <v>HR</v>
          </cell>
          <cell r="D796">
            <v>16.75</v>
          </cell>
        </row>
        <row r="797">
          <cell r="A797" t="str">
            <v>8640 </v>
          </cell>
          <cell r="B797" t="str">
            <v>TRAILER, OFFICE- TRAILER SIZE: 8' X 24'</v>
          </cell>
          <cell r="C797" t="str">
            <v>HR</v>
          </cell>
          <cell r="D797">
            <v>1.55</v>
          </cell>
        </row>
        <row r="798">
          <cell r="A798" t="str">
            <v>8641 </v>
          </cell>
          <cell r="B798" t="str">
            <v>TRAILER, OFFICE- TRAILER SIZE: 8' X 32'</v>
          </cell>
          <cell r="C798" t="str">
            <v>HR</v>
          </cell>
          <cell r="D798">
            <v>1.85</v>
          </cell>
        </row>
        <row r="799">
          <cell r="A799" t="str">
            <v>8642 </v>
          </cell>
          <cell r="B799" t="str">
            <v>TRAILER, OFFICE- TRAILER SIZE: 10' X 32'</v>
          </cell>
          <cell r="C799" t="str">
            <v>HR</v>
          </cell>
          <cell r="D799">
            <v>2.3</v>
          </cell>
        </row>
        <row r="800">
          <cell r="A800" t="str">
            <v>8650 </v>
          </cell>
          <cell r="B800" t="str">
            <v>TRENCHER- TO 35 HP</v>
          </cell>
          <cell r="C800" t="str">
            <v>HR</v>
          </cell>
          <cell r="D800">
            <v>11.75</v>
          </cell>
          <cell r="E800" t="str">
            <v>WALK-BEHIND, CRAWLER &amp; WHEEL MOUNTED. CHAIN AND WHEEL.</v>
          </cell>
        </row>
        <row r="801">
          <cell r="A801" t="str">
            <v>8651 </v>
          </cell>
          <cell r="B801" t="str">
            <v>TRENCHER- TO 85 HP</v>
          </cell>
          <cell r="C801" t="str">
            <v>HR</v>
          </cell>
          <cell r="D801">
            <v>27.5</v>
          </cell>
          <cell r="E801" t="str">
            <v>WALK-BEHIND, CRAWLER &amp; WHEEL MOUNTED. CHAIN AND WHEEL.</v>
          </cell>
        </row>
        <row r="802">
          <cell r="A802" t="str">
            <v>8652 </v>
          </cell>
          <cell r="B802" t="str">
            <v>TRENCHER- TO 115 HP</v>
          </cell>
          <cell r="C802" t="str">
            <v>HR</v>
          </cell>
          <cell r="D802">
            <v>37</v>
          </cell>
          <cell r="E802" t="str">
            <v>WALK-BEHIND, CRAWLER &amp; WHEEL MOUNTED. CHAIN AND WHEEL.</v>
          </cell>
        </row>
        <row r="803">
          <cell r="A803" t="str">
            <v>8653 </v>
          </cell>
          <cell r="B803" t="str">
            <v>TRENCHER- TO 175 HP</v>
          </cell>
          <cell r="C803" t="str">
            <v>HR</v>
          </cell>
          <cell r="D803">
            <v>55</v>
          </cell>
          <cell r="E803" t="str">
            <v>WALK-BEHIND, CRAWLER &amp; WHEEL MOUNTED. CHAIN AND WHEEL.</v>
          </cell>
        </row>
        <row r="804">
          <cell r="A804" t="str">
            <v>8660 </v>
          </cell>
          <cell r="B804" t="str">
            <v>PLOW, CABLE- TO 30 HP; PLOW DEPTH: 18 IN</v>
          </cell>
          <cell r="C804" t="str">
            <v>HR</v>
          </cell>
          <cell r="D804">
            <v>7.5</v>
          </cell>
        </row>
        <row r="805">
          <cell r="A805" t="str">
            <v>8661 </v>
          </cell>
          <cell r="B805" t="str">
            <v>PLOW, CABLE- TO 65 HP; PLOW DEPTH: 36 IN</v>
          </cell>
          <cell r="C805" t="str">
            <v>HR</v>
          </cell>
          <cell r="D805">
            <v>15.75</v>
          </cell>
        </row>
        <row r="806">
          <cell r="A806" t="str">
            <v>8662 </v>
          </cell>
          <cell r="B806" t="str">
            <v>PLOW, CABLE- TO 110 HP; PLOW DEPTH: 48 IN</v>
          </cell>
          <cell r="C806" t="str">
            <v>HR</v>
          </cell>
          <cell r="D806">
            <v>25</v>
          </cell>
        </row>
        <row r="807">
          <cell r="A807" t="str">
            <v>8670 </v>
          </cell>
          <cell r="B807" t="str">
            <v>DERRICK, HYDRAULIC DIGGER- MAX. BOOM LENGTH: 55 FT</v>
          </cell>
          <cell r="C807" t="str">
            <v>HR</v>
          </cell>
          <cell r="D807">
            <v>32</v>
          </cell>
          <cell r="E807" t="str">
            <v>INCLUDES HYDRAULIC POLE ALIGNMENT ATTACHMENT.</v>
          </cell>
        </row>
        <row r="808">
          <cell r="A808" t="str">
            <v>8671 </v>
          </cell>
          <cell r="B808" t="str">
            <v>DERRICK, HYDRAULIC DIGGER- MAX. BOOM LENGTH: 75 FT</v>
          </cell>
          <cell r="C808" t="str">
            <v>HR</v>
          </cell>
          <cell r="D808">
            <v>34</v>
          </cell>
          <cell r="E808" t="str">
            <v>INCLUDES HYDRAULIC POLE ALIGNMENT ATTACHMENT.</v>
          </cell>
        </row>
        <row r="809">
          <cell r="A809" t="str">
            <v>8672 </v>
          </cell>
          <cell r="B809" t="str">
            <v>DERRICK, HYDRAULIC DIGGER- MAX. BOOM LENGTH: 95 FT</v>
          </cell>
          <cell r="C809" t="str">
            <v>HR</v>
          </cell>
          <cell r="D809">
            <v>36</v>
          </cell>
          <cell r="E809" t="str">
            <v>INCLUDES HYDRAULIC POLE ALIGNMENT ATTACHMENT.</v>
          </cell>
        </row>
        <row r="810">
          <cell r="A810" t="str">
            <v>8680 </v>
          </cell>
          <cell r="B810" t="str">
            <v>TRUCK, CONCRETE MIXER- TO 255 HP; MIXER CAPACITY: 10 CY</v>
          </cell>
          <cell r="C810" t="str">
            <v>HR</v>
          </cell>
          <cell r="D810">
            <v>58</v>
          </cell>
        </row>
        <row r="811">
          <cell r="A811" t="str">
            <v>8681</v>
          </cell>
          <cell r="B811" t="str">
            <v>TRUCK, CONCRETE MIXER- TO 300 HP; MIXER CAPACITY: 13 CY</v>
          </cell>
          <cell r="C811" t="str">
            <v>HR</v>
          </cell>
          <cell r="D811">
            <v>67</v>
          </cell>
        </row>
        <row r="812">
          <cell r="A812" t="str">
            <v>8690 </v>
          </cell>
          <cell r="B812" t="str">
            <v>TRUCK, FIRE- PUMP CAPACITY: 1000 GPM</v>
          </cell>
          <cell r="C812" t="str">
            <v>HR</v>
          </cell>
          <cell r="D812">
            <v>44</v>
          </cell>
        </row>
        <row r="813">
          <cell r="A813" t="str">
            <v>8691 </v>
          </cell>
          <cell r="B813" t="str">
            <v>TRUCK, FIRE- PUMP CAPACITY: 1250 GPM</v>
          </cell>
          <cell r="C813" t="str">
            <v>HR</v>
          </cell>
          <cell r="D813">
            <v>46</v>
          </cell>
        </row>
        <row r="814">
          <cell r="A814" t="str">
            <v>8692 </v>
          </cell>
          <cell r="B814" t="str">
            <v>TRUCK, FIRE- PUMP CAPACITY: 1500 GPM</v>
          </cell>
          <cell r="C814" t="str">
            <v>HR</v>
          </cell>
          <cell r="D814">
            <v>59</v>
          </cell>
        </row>
        <row r="815">
          <cell r="A815" t="str">
            <v>8693 </v>
          </cell>
          <cell r="B815" t="str">
            <v>TRUCK, FIRE- PUMP CAPACITY: 2000 GPM</v>
          </cell>
          <cell r="C815" t="str">
            <v>HR</v>
          </cell>
          <cell r="D815">
            <v>64</v>
          </cell>
        </row>
        <row r="816">
          <cell r="A816" t="str">
            <v>8700 </v>
          </cell>
          <cell r="B816" t="str">
            <v>TRUCK, FLATBED- TO 150 HP; MAXIMUM GVW: 15000 LBS</v>
          </cell>
          <cell r="C816" t="str">
            <v>HR</v>
          </cell>
          <cell r="D816">
            <v>11.25</v>
          </cell>
        </row>
        <row r="817">
          <cell r="A817" t="str">
            <v>8701 </v>
          </cell>
          <cell r="B817" t="str">
            <v>TRUCK, FLATBED- TO 180 HP; MAXIMUM GVW: 25000 LBS</v>
          </cell>
          <cell r="C817" t="str">
            <v>HR</v>
          </cell>
          <cell r="D817">
            <v>13.75</v>
          </cell>
        </row>
        <row r="818">
          <cell r="A818" t="str">
            <v>8702 </v>
          </cell>
          <cell r="B818" t="str">
            <v>TRUCK, FLATBED- TO 215 HP; MAXIMUM GVW: 30000 LBS</v>
          </cell>
          <cell r="C818" t="str">
            <v>HR</v>
          </cell>
          <cell r="D818">
            <v>17.75</v>
          </cell>
        </row>
        <row r="819">
          <cell r="A819" t="str">
            <v>8703 </v>
          </cell>
          <cell r="B819" t="str">
            <v>TRUCK, FLATBED- TO 250 HP; MAXIMUM GVW: 45000 LBS</v>
          </cell>
          <cell r="C819" t="str">
            <v>HR</v>
          </cell>
          <cell r="D819">
            <v>23</v>
          </cell>
        </row>
        <row r="820">
          <cell r="A820" t="str">
            <v>8704 </v>
          </cell>
          <cell r="B820" t="str">
            <v>TRUCK, FLATBED- TO 300 HP; MAXIMUM GVW: 50000 LBS</v>
          </cell>
          <cell r="C820" t="str">
            <v>HR</v>
          </cell>
          <cell r="D820">
            <v>28</v>
          </cell>
        </row>
        <row r="821">
          <cell r="A821" t="str">
            <v>8705 </v>
          </cell>
          <cell r="B821" t="str">
            <v>TRUCK, FLATBED- TO 375 HP</v>
          </cell>
          <cell r="C821" t="str">
            <v>HR</v>
          </cell>
          <cell r="D821">
            <v>34</v>
          </cell>
        </row>
        <row r="822">
          <cell r="A822" t="str">
            <v>8706 </v>
          </cell>
          <cell r="B822" t="str">
            <v>TRUCK, FLATBED- TO 450 HP</v>
          </cell>
          <cell r="C822" t="str">
            <v>HR</v>
          </cell>
          <cell r="D822">
            <v>40</v>
          </cell>
        </row>
        <row r="823">
          <cell r="A823" t="str">
            <v>8712 </v>
          </cell>
          <cell r="B823" t="str">
            <v>CLEANER, SEWER/CATCH BASIN- HOPPER CAPACITY: 5 CY</v>
          </cell>
          <cell r="C823" t="str">
            <v>HR</v>
          </cell>
          <cell r="D823">
            <v>17.25</v>
          </cell>
          <cell r="E823" t="str">
            <v>TRUCK MOUNTED.</v>
          </cell>
        </row>
        <row r="824">
          <cell r="A824" t="str">
            <v>8713 </v>
          </cell>
          <cell r="B824" t="str">
            <v>CLEANER, SEWER/CATCH BASIN- HOPPER CAPACITY: 14 CY</v>
          </cell>
          <cell r="C824" t="str">
            <v>HR</v>
          </cell>
          <cell r="D824">
            <v>22</v>
          </cell>
          <cell r="E824" t="str">
            <v>TRUCK MOUNTED.</v>
          </cell>
        </row>
        <row r="825">
          <cell r="A825" t="str">
            <v>8720 </v>
          </cell>
          <cell r="B825" t="str">
            <v>TRUCK, DUMP- TO 210 HP; STRUCK CAPACITY: 8 CY</v>
          </cell>
          <cell r="C825" t="str">
            <v>HR</v>
          </cell>
          <cell r="D825">
            <v>21</v>
          </cell>
        </row>
        <row r="826">
          <cell r="A826" t="str">
            <v>8721 </v>
          </cell>
          <cell r="B826" t="str">
            <v>TRUCK, DUMP- TO 235 HP; STRUCK CAPACITY: 10 CY</v>
          </cell>
          <cell r="C826" t="str">
            <v>HR</v>
          </cell>
          <cell r="D826">
            <v>24</v>
          </cell>
        </row>
        <row r="827">
          <cell r="A827" t="str">
            <v>8722 </v>
          </cell>
          <cell r="B827" t="str">
            <v>TRUCK, DUMP- TO 255 HP; STRUCK CAPACITY: 12 CY</v>
          </cell>
          <cell r="C827" t="str">
            <v>HR</v>
          </cell>
          <cell r="D827">
            <v>27</v>
          </cell>
        </row>
        <row r="828">
          <cell r="A828" t="str">
            <v>8723 </v>
          </cell>
          <cell r="B828" t="str">
            <v>TRUCK, DUMP- TO 330 HP; STRUCK CAPACITY: 18 CY</v>
          </cell>
          <cell r="C828" t="str">
            <v>HR</v>
          </cell>
          <cell r="D828">
            <v>40</v>
          </cell>
        </row>
        <row r="829">
          <cell r="A829" t="str">
            <v>8724 </v>
          </cell>
          <cell r="B829" t="str">
            <v>TRUCK, DUMP- TO 400 HP; STRUCK CAPACITY: 28 CY</v>
          </cell>
          <cell r="C829" t="str">
            <v>HR</v>
          </cell>
          <cell r="D829">
            <v>66</v>
          </cell>
        </row>
        <row r="830">
          <cell r="A830" t="str">
            <v>8725 </v>
          </cell>
          <cell r="B830" t="str">
            <v>TRUCK, DUMP- TO 460 HP; STRUCK CAPACITY: 40 CY</v>
          </cell>
          <cell r="C830" t="str">
            <v>HR</v>
          </cell>
          <cell r="D830">
            <v>72</v>
          </cell>
        </row>
        <row r="831">
          <cell r="A831" t="str">
            <v>8726 </v>
          </cell>
          <cell r="B831" t="str">
            <v>TRUCK, DUMP- TO 620 HP; STRUCK CAPACITY: 50 CY</v>
          </cell>
          <cell r="C831" t="str">
            <v>HR</v>
          </cell>
          <cell r="D831">
            <v>90</v>
          </cell>
        </row>
        <row r="832">
          <cell r="A832" t="str">
            <v>8730 </v>
          </cell>
          <cell r="B832" t="str">
            <v>TRUCK, GARBAGE- TO 255 HP; CAPACITY: 25 CY</v>
          </cell>
          <cell r="C832" t="str">
            <v>HR</v>
          </cell>
          <cell r="D832">
            <v>31</v>
          </cell>
        </row>
        <row r="833">
          <cell r="A833" t="str">
            <v>8731 </v>
          </cell>
          <cell r="B833" t="str">
            <v>TRUCK, GARBAGE- TO 325 HP; CAPACITY: 32 CY</v>
          </cell>
          <cell r="C833" t="str">
            <v>HR</v>
          </cell>
          <cell r="D833">
            <v>38</v>
          </cell>
        </row>
        <row r="834">
          <cell r="A834" t="str">
            <v>8750 </v>
          </cell>
          <cell r="B834" t="str">
            <v>VEHICLE, SMALL- TO 30 HP</v>
          </cell>
          <cell r="C834" t="str">
            <v>HR</v>
          </cell>
          <cell r="D834">
            <v>4.1</v>
          </cell>
        </row>
        <row r="835">
          <cell r="A835" t="str">
            <v>8753 </v>
          </cell>
          <cell r="B835" t="str">
            <v>VEHICLE, RECREATIONAL- TO 10 HP</v>
          </cell>
          <cell r="C835" t="str">
            <v>HR</v>
          </cell>
          <cell r="D835">
            <v>2.15</v>
          </cell>
        </row>
        <row r="836">
          <cell r="A836" t="str">
            <v>8755 </v>
          </cell>
          <cell r="B836" t="str">
            <v>GOLF CART- CAPACITY: 2 PERSON</v>
          </cell>
          <cell r="C836" t="str">
            <v>HR</v>
          </cell>
          <cell r="D836">
            <v>2.15</v>
          </cell>
        </row>
        <row r="837">
          <cell r="A837" t="str">
            <v>8760 </v>
          </cell>
          <cell r="B837" t="str">
            <v>VIBRATOR, CONCRETE- TO 4 HP</v>
          </cell>
          <cell r="C837" t="str">
            <v>HR</v>
          </cell>
          <cell r="D837">
            <v>1</v>
          </cell>
        </row>
        <row r="838">
          <cell r="A838" t="str">
            <v>8761 </v>
          </cell>
          <cell r="B838" t="str">
            <v>VIBRATOR, CONCRETE- TO 8 HP</v>
          </cell>
          <cell r="C838" t="str">
            <v>HR</v>
          </cell>
          <cell r="D838">
            <v>1.95</v>
          </cell>
        </row>
        <row r="839">
          <cell r="A839" t="str">
            <v>8770 </v>
          </cell>
          <cell r="B839" t="str">
            <v>WELDER, PORTABLE- TO 16 HP</v>
          </cell>
          <cell r="C839" t="str">
            <v>HR</v>
          </cell>
          <cell r="D839">
            <v>3.05</v>
          </cell>
          <cell r="E839" t="str">
            <v>INCLUDES GROUND CABLE AND LEAD CABLE.</v>
          </cell>
        </row>
        <row r="840">
          <cell r="A840" t="str">
            <v>8771 </v>
          </cell>
          <cell r="B840" t="str">
            <v>WELDER, PORTABLE- TO 34 HP</v>
          </cell>
          <cell r="C840" t="str">
            <v>HR</v>
          </cell>
          <cell r="D840">
            <v>6.2</v>
          </cell>
          <cell r="E840" t="str">
            <v>INCLUDES GROUND CABLE AND LEAD CABLE.</v>
          </cell>
        </row>
        <row r="841">
          <cell r="A841" t="str">
            <v>8772 </v>
          </cell>
          <cell r="B841" t="str">
            <v>WELDER, PORTABLE- TO 50 HP</v>
          </cell>
          <cell r="C841" t="str">
            <v>HR</v>
          </cell>
          <cell r="D841">
            <v>8.7</v>
          </cell>
          <cell r="E841" t="str">
            <v>INCLUDES GROUND CABLE AND LEAD CABLE.</v>
          </cell>
        </row>
        <row r="842">
          <cell r="A842" t="str">
            <v>8773 </v>
          </cell>
          <cell r="B842" t="str">
            <v>WELDER, PORTABLE- TO 80 HP</v>
          </cell>
          <cell r="C842" t="str">
            <v>HR</v>
          </cell>
          <cell r="D842">
            <v>12.5</v>
          </cell>
          <cell r="E842" t="str">
            <v>INCLUDES GROUND CABLE AND LEAD CABLE.</v>
          </cell>
        </row>
        <row r="843">
          <cell r="A843" t="str">
            <v>8780 </v>
          </cell>
          <cell r="B843" t="str">
            <v>TRUCK, WATER- TO 175 HP; TANK CAPACITY: 2500 GAL</v>
          </cell>
          <cell r="C843" t="str">
            <v>HR</v>
          </cell>
          <cell r="D843">
            <v>20.5</v>
          </cell>
          <cell r="E843" t="str">
            <v>INCLUDE PUMP AND REAR SPRAY SYSTEM.</v>
          </cell>
        </row>
        <row r="844">
          <cell r="A844" t="str">
            <v>8781 </v>
          </cell>
          <cell r="B844" t="str">
            <v>TRUCK, WATER- TO 250 HP; TANK CAPACITY: 4000 GAL</v>
          </cell>
          <cell r="C844" t="str">
            <v>HR</v>
          </cell>
          <cell r="D844">
            <v>29</v>
          </cell>
          <cell r="E844" t="str">
            <v>INCLUDE PUMP AND REAR SPRAY SYSTEM.</v>
          </cell>
        </row>
        <row r="845">
          <cell r="A845" t="str">
            <v>8790 </v>
          </cell>
          <cell r="B845" t="str">
            <v>TRUCK, TRACTOR- TO 210 HP</v>
          </cell>
          <cell r="C845" t="str">
            <v>HR</v>
          </cell>
          <cell r="D845">
            <v>22</v>
          </cell>
        </row>
        <row r="846">
          <cell r="A846" t="str">
            <v>8791 </v>
          </cell>
          <cell r="B846" t="str">
            <v>TRUCK, TRACTOR- TO 265 HP</v>
          </cell>
          <cell r="C846" t="str">
            <v>HR</v>
          </cell>
          <cell r="D846">
            <v>28.5</v>
          </cell>
        </row>
        <row r="847">
          <cell r="A847" t="str">
            <v>8792 </v>
          </cell>
          <cell r="B847" t="str">
            <v>TRUCK, TRACTOR- TO 310 HP</v>
          </cell>
          <cell r="C847" t="str">
            <v>HR</v>
          </cell>
          <cell r="D847">
            <v>32</v>
          </cell>
        </row>
        <row r="848">
          <cell r="A848" t="str">
            <v>8793 </v>
          </cell>
          <cell r="B848" t="str">
            <v>TRUCK, TRACTOR- TO 350 HP</v>
          </cell>
          <cell r="C848" t="str">
            <v>HR</v>
          </cell>
          <cell r="D848">
            <v>35</v>
          </cell>
        </row>
        <row r="849">
          <cell r="A849" t="str">
            <v>8800 </v>
          </cell>
          <cell r="B849" t="str">
            <v>TRUCK, PICKUP- TO 130 HP</v>
          </cell>
          <cell r="C849" t="str">
            <v>MI</v>
          </cell>
          <cell r="D849">
            <v>0.33</v>
          </cell>
          <cell r="E849" t="str">
            <v>WHEN TRANSPORTING PEOPLE.</v>
          </cell>
        </row>
        <row r="850">
          <cell r="A850" t="str">
            <v>8801 </v>
          </cell>
          <cell r="B850" t="str">
            <v>TRUCK, PICKUP- TO 130 HP</v>
          </cell>
          <cell r="C850" t="str">
            <v>HR</v>
          </cell>
          <cell r="D850">
            <v>7.4</v>
          </cell>
        </row>
        <row r="851">
          <cell r="A851" t="str">
            <v>8802 </v>
          </cell>
          <cell r="B851" t="str">
            <v>TRUCK, PICKUP- TO 180 HP</v>
          </cell>
          <cell r="C851" t="str">
            <v>HR</v>
          </cell>
          <cell r="D851">
            <v>9.3</v>
          </cell>
        </row>
        <row r="852">
          <cell r="A852" t="str">
            <v>8803 </v>
          </cell>
          <cell r="B852" t="str">
            <v>TRUCK, PICKUP- TO 230 HP</v>
          </cell>
          <cell r="C852" t="str">
            <v>HR</v>
          </cell>
          <cell r="D852">
            <v>11.75</v>
          </cell>
        </row>
        <row r="853">
          <cell r="A853" t="str">
            <v>8804 </v>
          </cell>
          <cell r="B853" t="str">
            <v>TRUCK, PICKUP- TO 280 HP</v>
          </cell>
          <cell r="C853" t="str">
            <v>HR</v>
          </cell>
          <cell r="D853">
            <v>14.75</v>
          </cell>
        </row>
        <row r="854">
          <cell r="A854" t="str">
            <v>8810 </v>
          </cell>
          <cell r="B854" t="str">
            <v>TRUCK, BUCKET</v>
          </cell>
          <cell r="C854" t="str">
            <v>HR</v>
          </cell>
          <cell r="D854">
            <v>0</v>
          </cell>
          <cell r="E854" t="str">
            <v>ADD FLATBED TRUCK TO TRUCK MOUNTED AERIAL LIFT.</v>
          </cell>
        </row>
        <row r="855">
          <cell r="A855" t="str">
            <v>8811 </v>
          </cell>
          <cell r="B855" t="str">
            <v>TRUCK, CLEANING</v>
          </cell>
          <cell r="C855" t="str">
            <v>HR</v>
          </cell>
          <cell r="D855">
            <v>0</v>
          </cell>
          <cell r="E855" t="str">
            <v>ADD FLATBED TRUCK TO SEWER CLEANER.</v>
          </cell>
        </row>
        <row r="856">
          <cell r="A856" t="str">
            <v>8812 </v>
          </cell>
          <cell r="B856" t="str">
            <v>TRUCK, KNUCKLE BOOM</v>
          </cell>
          <cell r="C856" t="str">
            <v>HR</v>
          </cell>
          <cell r="D856">
            <v>0</v>
          </cell>
          <cell r="E856" t="str">
            <v>ADD FLATBED TRUCK TO TRUCK MOUNTED CRANE.</v>
          </cell>
        </row>
        <row r="857">
          <cell r="A857" t="str">
            <v>8813 </v>
          </cell>
          <cell r="B857" t="str">
            <v>TRUCK, LADDER</v>
          </cell>
          <cell r="C857" t="str">
            <v>HR</v>
          </cell>
          <cell r="D857">
            <v>0</v>
          </cell>
          <cell r="E857" t="str">
            <v>ADD FLATBED TRUCK TO TRUCK MOUNTED AERIAL LIFT.</v>
          </cell>
        </row>
        <row r="858">
          <cell r="A858" t="str">
            <v>8814 </v>
          </cell>
          <cell r="B858" t="str">
            <v>TRUCK, LINE</v>
          </cell>
          <cell r="C858" t="str">
            <v>HR</v>
          </cell>
          <cell r="D858">
            <v>0</v>
          </cell>
          <cell r="E858" t="str">
            <v>ADD FLATBED TRUCK TO HYDRAULIC DIGGER DERRICK.</v>
          </cell>
        </row>
        <row r="859">
          <cell r="A859" t="str">
            <v>9007</v>
          </cell>
          <cell r="B859" t="str">
            <v>LABOR</v>
          </cell>
          <cell r="C859" t="str">
            <v>LS</v>
          </cell>
          <cell r="D859">
            <v>0</v>
          </cell>
        </row>
        <row r="860">
          <cell r="A860" t="str">
            <v>9008</v>
          </cell>
          <cell r="B860" t="str">
            <v>EQUIPMENT</v>
          </cell>
          <cell r="C860" t="str">
            <v>LS</v>
          </cell>
          <cell r="D860">
            <v>0</v>
          </cell>
        </row>
        <row r="861">
          <cell r="A861" t="str">
            <v>9009</v>
          </cell>
          <cell r="B861" t="str">
            <v>MATERIAL</v>
          </cell>
          <cell r="C861" t="str">
            <v>LS</v>
          </cell>
          <cell r="D861">
            <v>0</v>
          </cell>
        </row>
        <row r="862">
          <cell r="A862" t="str">
            <v>9010</v>
          </cell>
          <cell r="B862" t="str">
            <v>LABORER  REGULAR TIME</v>
          </cell>
          <cell r="C862" t="str">
            <v>HR</v>
          </cell>
          <cell r="D862">
            <v>0</v>
          </cell>
        </row>
        <row r="863">
          <cell r="A863" t="str">
            <v>9011</v>
          </cell>
          <cell r="B863" t="str">
            <v>LABORER  OVERTIME</v>
          </cell>
          <cell r="C863" t="str">
            <v>HR</v>
          </cell>
          <cell r="D863">
            <v>0</v>
          </cell>
        </row>
        <row r="864">
          <cell r="A864" t="str">
            <v>9012</v>
          </cell>
          <cell r="B864" t="str">
            <v>EQUIPMENT OPERATOR  REGULAR TIME</v>
          </cell>
          <cell r="C864" t="str">
            <v>HR</v>
          </cell>
          <cell r="D864">
            <v>0</v>
          </cell>
        </row>
        <row r="865">
          <cell r="A865" t="str">
            <v>9013</v>
          </cell>
          <cell r="B865" t="str">
            <v>EQUIPMENT OPERATOR  OVERTIME</v>
          </cell>
          <cell r="C865" t="str">
            <v>HR</v>
          </cell>
          <cell r="D865">
            <v>0</v>
          </cell>
        </row>
        <row r="866">
          <cell r="A866" t="str">
            <v>9014</v>
          </cell>
          <cell r="B866" t="str">
            <v>WORKING FOREMAN  REGULAR TIME</v>
          </cell>
          <cell r="C866" t="str">
            <v>HR</v>
          </cell>
          <cell r="D866">
            <v>0</v>
          </cell>
        </row>
        <row r="867">
          <cell r="A867" t="str">
            <v>9015</v>
          </cell>
          <cell r="B867" t="str">
            <v>WORKING FOREMAN  OVERTIME</v>
          </cell>
          <cell r="C867" t="str">
            <v>HR</v>
          </cell>
          <cell r="D867">
            <v>0</v>
          </cell>
        </row>
        <row r="868">
          <cell r="A868" t="str">
            <v>9016</v>
          </cell>
          <cell r="B868" t="str">
            <v>EXTRA HIRE W/PAYROLL ADDITIVES  REGULAR TIME</v>
          </cell>
          <cell r="C868" t="str">
            <v>HR</v>
          </cell>
          <cell r="D868">
            <v>0</v>
          </cell>
        </row>
        <row r="869">
          <cell r="A869" t="str">
            <v>9017</v>
          </cell>
          <cell r="B869" t="str">
            <v>EXTRA HIRE  W/PAYROLL ADDITIVES  OVERTIME</v>
          </cell>
          <cell r="C869" t="str">
            <v>HR</v>
          </cell>
          <cell r="D869">
            <v>0</v>
          </cell>
        </row>
        <row r="870">
          <cell r="A870" t="str">
            <v>9018</v>
          </cell>
          <cell r="B870" t="str">
            <v>FIREFIGHTERS  OVERTIME</v>
          </cell>
          <cell r="C870" t="str">
            <v>HR</v>
          </cell>
          <cell r="D870">
            <v>0</v>
          </cell>
        </row>
        <row r="871">
          <cell r="A871" t="str">
            <v>9019</v>
          </cell>
          <cell r="B871" t="str">
            <v>POLICE  OVERTIME</v>
          </cell>
          <cell r="C871" t="str">
            <v>HR</v>
          </cell>
          <cell r="D871">
            <v>0</v>
          </cell>
        </row>
        <row r="872">
          <cell r="A872" t="str">
            <v>9020</v>
          </cell>
          <cell r="B872" t="str">
            <v>DISPATCHER  OVERTIME</v>
          </cell>
          <cell r="C872" t="str">
            <v>HR</v>
          </cell>
          <cell r="D872">
            <v>0</v>
          </cell>
        </row>
        <row r="873">
          <cell r="A873" t="str">
            <v>9021</v>
          </cell>
          <cell r="B873" t="str">
            <v>CONTRACT LABOR</v>
          </cell>
          <cell r="C873" t="str">
            <v>LS</v>
          </cell>
          <cell r="D873">
            <v>0</v>
          </cell>
        </row>
        <row r="874">
          <cell r="A874" t="str">
            <v>9022</v>
          </cell>
          <cell r="B874" t="str">
            <v>FIREFIGHTERS, REGULAR TIME</v>
          </cell>
          <cell r="C874" t="str">
            <v>HR</v>
          </cell>
        </row>
        <row r="875">
          <cell r="A875" t="str">
            <v>9023</v>
          </cell>
          <cell r="B875" t="str">
            <v>POLICE REGULAR TIME</v>
          </cell>
          <cell r="C875" t="str">
            <v>HR</v>
          </cell>
        </row>
        <row r="876">
          <cell r="A876" t="str">
            <v>9024</v>
          </cell>
          <cell r="B876" t="str">
            <v>DISPATCHER, REGULAR TIME</v>
          </cell>
          <cell r="C876" t="str">
            <v>HR</v>
          </cell>
        </row>
        <row r="877">
          <cell r="A877" t="str">
            <v>9025</v>
          </cell>
          <cell r="B877" t="str">
            <v>FIREFIGHTERS, REGULAR AND OVERTIME</v>
          </cell>
          <cell r="C877" t="str">
            <v>LS</v>
          </cell>
        </row>
        <row r="878">
          <cell r="A878" t="str">
            <v>9026</v>
          </cell>
          <cell r="B878" t="str">
            <v>POLICE REGULAR AND OVERTIME</v>
          </cell>
          <cell r="C878" t="str">
            <v>LS</v>
          </cell>
        </row>
        <row r="879">
          <cell r="A879" t="str">
            <v>9027</v>
          </cell>
          <cell r="B879" t="str">
            <v>DISPATCHER, REGULAR AND OVERTIME</v>
          </cell>
          <cell r="C879" t="str">
            <v>LS</v>
          </cell>
        </row>
        <row r="880">
          <cell r="A880" t="str">
            <v>9028</v>
          </cell>
          <cell r="B880" t="str">
            <v>REQUIRED AUDIT ADJUSTMENT</v>
          </cell>
          <cell r="C880" t="str">
            <v>LS</v>
          </cell>
        </row>
        <row r="881">
          <cell r="A881" t="str">
            <v>9999</v>
          </cell>
          <cell r="B881" t="str">
            <v>***ENTER DESCRIPTION HERE*****</v>
          </cell>
          <cell r="C881" t="str">
            <v>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12"/>
  </sheetPr>
  <dimension ref="A1:I40"/>
  <sheetViews>
    <sheetView view="pageBreakPreview" zoomScaleSheetLayoutView="100" zoomScalePageLayoutView="0" workbookViewId="0" topLeftCell="A1">
      <selection activeCell="F4" sqref="F4:I4"/>
    </sheetView>
  </sheetViews>
  <sheetFormatPr defaultColWidth="9.140625" defaultRowHeight="12.75"/>
  <cols>
    <col min="3" max="3" width="16.7109375" style="0" customWidth="1"/>
    <col min="7" max="7" width="13.140625" style="0" customWidth="1"/>
    <col min="8" max="8" width="13.28125" style="0" customWidth="1"/>
    <col min="9" max="9" width="15.28125" style="0" customWidth="1"/>
  </cols>
  <sheetData>
    <row r="1" spans="1:9" ht="23.25" customHeight="1">
      <c r="A1" s="269" t="s">
        <v>0</v>
      </c>
      <c r="B1" s="270"/>
      <c r="C1" s="270"/>
      <c r="D1" s="270"/>
      <c r="E1" s="270"/>
      <c r="F1" s="270"/>
      <c r="G1" s="270"/>
      <c r="H1" s="270"/>
      <c r="I1" s="270"/>
    </row>
    <row r="2" spans="1:9" ht="12.75">
      <c r="A2" s="270"/>
      <c r="B2" s="270"/>
      <c r="C2" s="270"/>
      <c r="D2" s="270"/>
      <c r="E2" s="270"/>
      <c r="F2" s="270"/>
      <c r="G2" s="270"/>
      <c r="H2" s="270"/>
      <c r="I2" s="270"/>
    </row>
    <row r="3" spans="1:9" ht="27.75" customHeight="1">
      <c r="A3" s="274" t="s">
        <v>195</v>
      </c>
      <c r="B3" s="275"/>
      <c r="C3" s="275"/>
      <c r="D3" s="275"/>
      <c r="E3" s="275"/>
      <c r="F3" s="275"/>
      <c r="G3" s="275"/>
      <c r="H3" s="275"/>
      <c r="I3" s="275"/>
    </row>
    <row r="4" spans="1:9" ht="14.25" customHeight="1">
      <c r="A4" s="271" t="s">
        <v>1</v>
      </c>
      <c r="B4" s="271"/>
      <c r="C4" s="271"/>
      <c r="D4" s="271"/>
      <c r="E4" s="271"/>
      <c r="F4" s="272"/>
      <c r="G4" s="273"/>
      <c r="H4" s="273"/>
      <c r="I4" s="273"/>
    </row>
    <row r="5" spans="1:9" ht="14.25" customHeight="1">
      <c r="A5" s="271" t="s">
        <v>193</v>
      </c>
      <c r="B5" s="271"/>
      <c r="C5" s="271"/>
      <c r="D5" s="271"/>
      <c r="E5" s="271"/>
      <c r="F5" s="272"/>
      <c r="G5" s="272"/>
      <c r="H5" s="272"/>
      <c r="I5" s="272"/>
    </row>
    <row r="6" spans="1:9" ht="14.25" customHeight="1">
      <c r="A6" s="271" t="s">
        <v>252</v>
      </c>
      <c r="B6" s="271"/>
      <c r="C6" s="271"/>
      <c r="D6" s="271"/>
      <c r="E6" s="271"/>
      <c r="F6" s="272"/>
      <c r="G6" s="272"/>
      <c r="H6" s="272"/>
      <c r="I6" s="272"/>
    </row>
    <row r="7" spans="1:9" ht="14.25" customHeight="1">
      <c r="A7" s="271" t="s">
        <v>197</v>
      </c>
      <c r="B7" s="271"/>
      <c r="C7" s="271"/>
      <c r="D7" s="271"/>
      <c r="E7" s="271"/>
      <c r="F7" s="272"/>
      <c r="G7" s="273"/>
      <c r="H7" s="273"/>
      <c r="I7" s="273"/>
    </row>
    <row r="8" spans="1:9" ht="12.75">
      <c r="A8" s="271" t="s">
        <v>196</v>
      </c>
      <c r="B8" s="271"/>
      <c r="C8" s="271"/>
      <c r="D8" s="271"/>
      <c r="E8" s="271"/>
      <c r="F8" s="272"/>
      <c r="G8" s="273"/>
      <c r="H8" s="273"/>
      <c r="I8" s="273"/>
    </row>
    <row r="9" spans="1:9" ht="12.75">
      <c r="A9" s="271" t="s">
        <v>198</v>
      </c>
      <c r="B9" s="271"/>
      <c r="C9" s="271"/>
      <c r="D9" s="271"/>
      <c r="E9" s="271"/>
      <c r="F9" s="272"/>
      <c r="G9" s="273"/>
      <c r="H9" s="273"/>
      <c r="I9" s="273"/>
    </row>
    <row r="10" spans="1:9" ht="12.75">
      <c r="A10" s="96"/>
      <c r="B10" s="96"/>
      <c r="C10" s="96"/>
      <c r="D10" s="96"/>
      <c r="E10" s="96"/>
      <c r="F10" s="96"/>
      <c r="G10" s="96"/>
      <c r="H10" s="96"/>
      <c r="I10" s="96"/>
    </row>
    <row r="11" spans="1:9" ht="12.75">
      <c r="A11" s="96"/>
      <c r="B11" s="96"/>
      <c r="C11" s="96"/>
      <c r="D11" s="96"/>
      <c r="E11" s="96"/>
      <c r="F11" s="96"/>
      <c r="G11" s="96"/>
      <c r="H11" s="96"/>
      <c r="I11" s="96"/>
    </row>
    <row r="12" spans="1:9" ht="12.75">
      <c r="A12" s="96"/>
      <c r="B12" s="96"/>
      <c r="C12" s="96"/>
      <c r="D12" s="96"/>
      <c r="E12" s="96"/>
      <c r="F12" s="96"/>
      <c r="G12" s="96"/>
      <c r="H12" s="96"/>
      <c r="I12" s="96"/>
    </row>
    <row r="13" spans="1:9" ht="12.75">
      <c r="A13" s="96"/>
      <c r="B13" s="96"/>
      <c r="C13" s="96"/>
      <c r="D13" s="96"/>
      <c r="E13" s="96"/>
      <c r="F13" s="96"/>
      <c r="G13" s="96"/>
      <c r="H13" s="96"/>
      <c r="I13" s="96"/>
    </row>
    <row r="14" spans="1:9" ht="12.75">
      <c r="A14" s="96"/>
      <c r="B14" s="96"/>
      <c r="C14" s="96"/>
      <c r="D14" s="96"/>
      <c r="E14" s="96"/>
      <c r="F14" s="96"/>
      <c r="G14" s="96"/>
      <c r="H14" s="96"/>
      <c r="I14" s="96"/>
    </row>
    <row r="15" spans="1:9" ht="12.75">
      <c r="A15" s="96"/>
      <c r="B15" s="96"/>
      <c r="C15" s="96"/>
      <c r="D15" s="96"/>
      <c r="E15" s="96"/>
      <c r="F15" s="96"/>
      <c r="G15" s="96"/>
      <c r="H15" s="96"/>
      <c r="I15" s="96"/>
    </row>
    <row r="16" spans="1:9" ht="12.75">
      <c r="A16" s="96"/>
      <c r="B16" s="96"/>
      <c r="C16" s="96"/>
      <c r="D16" s="96"/>
      <c r="E16" s="96"/>
      <c r="F16" s="96"/>
      <c r="G16" s="96"/>
      <c r="H16" s="96"/>
      <c r="I16" s="96"/>
    </row>
    <row r="17" spans="1:9" ht="12.75">
      <c r="A17" s="96"/>
      <c r="B17" s="96"/>
      <c r="C17" s="96"/>
      <c r="D17" s="96"/>
      <c r="E17" s="96"/>
      <c r="F17" s="96"/>
      <c r="G17" s="96"/>
      <c r="H17" s="96"/>
      <c r="I17" s="96"/>
    </row>
    <row r="18" spans="1:9" ht="12.75">
      <c r="A18" s="96"/>
      <c r="B18" s="96"/>
      <c r="C18" s="96"/>
      <c r="D18" s="96"/>
      <c r="E18" s="96"/>
      <c r="F18" s="96"/>
      <c r="G18" s="96"/>
      <c r="H18" s="96"/>
      <c r="I18" s="96"/>
    </row>
    <row r="19" spans="1:9" ht="12.75">
      <c r="A19" s="96"/>
      <c r="B19" s="96"/>
      <c r="C19" s="96"/>
      <c r="D19" s="96"/>
      <c r="E19" s="96"/>
      <c r="F19" s="96"/>
      <c r="G19" s="96"/>
      <c r="H19" s="96"/>
      <c r="I19" s="96"/>
    </row>
    <row r="20" spans="1:9" ht="12.75">
      <c r="A20" s="96"/>
      <c r="B20" s="96"/>
      <c r="C20" s="96"/>
      <c r="D20" s="96"/>
      <c r="E20" s="96"/>
      <c r="F20" s="96"/>
      <c r="G20" s="96"/>
      <c r="H20" s="96"/>
      <c r="I20" s="96"/>
    </row>
    <row r="21" spans="1:9" ht="12.75">
      <c r="A21" s="96"/>
      <c r="B21" s="96"/>
      <c r="C21" s="96"/>
      <c r="D21" s="96"/>
      <c r="E21" s="96"/>
      <c r="F21" s="96"/>
      <c r="G21" s="96"/>
      <c r="H21" s="96"/>
      <c r="I21" s="96"/>
    </row>
    <row r="22" spans="1:9" ht="12.75">
      <c r="A22" s="96"/>
      <c r="B22" s="96"/>
      <c r="C22" s="96"/>
      <c r="D22" s="96"/>
      <c r="E22" s="96"/>
      <c r="F22" s="96"/>
      <c r="G22" s="96"/>
      <c r="H22" s="96"/>
      <c r="I22" s="96"/>
    </row>
    <row r="23" spans="1:9" ht="12.75">
      <c r="A23" s="96"/>
      <c r="B23" s="96"/>
      <c r="C23" s="96"/>
      <c r="D23" s="96"/>
      <c r="E23" s="96"/>
      <c r="F23" s="96"/>
      <c r="G23" s="96"/>
      <c r="H23" s="96"/>
      <c r="I23" s="96"/>
    </row>
    <row r="24" spans="1:9" ht="12.75">
      <c r="A24" s="96"/>
      <c r="B24" s="96"/>
      <c r="C24" s="96"/>
      <c r="D24" s="96"/>
      <c r="E24" s="96"/>
      <c r="F24" s="96"/>
      <c r="G24" s="96"/>
      <c r="H24" s="96"/>
      <c r="I24" s="96"/>
    </row>
    <row r="25" spans="1:9" ht="12.75">
      <c r="A25" s="96"/>
      <c r="B25" s="96"/>
      <c r="C25" s="96"/>
      <c r="D25" s="96"/>
      <c r="E25" s="96"/>
      <c r="F25" s="96"/>
      <c r="G25" s="96"/>
      <c r="H25" s="96"/>
      <c r="I25" s="96"/>
    </row>
    <row r="26" spans="1:9" ht="12.75">
      <c r="A26" s="96"/>
      <c r="B26" s="96"/>
      <c r="C26" s="96"/>
      <c r="D26" s="96"/>
      <c r="E26" s="96"/>
      <c r="F26" s="96"/>
      <c r="G26" s="96"/>
      <c r="H26" s="96"/>
      <c r="I26" s="96"/>
    </row>
    <row r="27" spans="1:9" ht="12.75">
      <c r="A27" s="96"/>
      <c r="B27" s="96"/>
      <c r="C27" s="96"/>
      <c r="D27" s="96"/>
      <c r="E27" s="96"/>
      <c r="F27" s="96"/>
      <c r="G27" s="96"/>
      <c r="H27" s="96"/>
      <c r="I27" s="96"/>
    </row>
    <row r="28" spans="1:9" ht="12.75">
      <c r="A28" s="96"/>
      <c r="B28" s="96"/>
      <c r="C28" s="96"/>
      <c r="D28" s="96"/>
      <c r="E28" s="96"/>
      <c r="F28" s="96"/>
      <c r="G28" s="96"/>
      <c r="H28" s="96"/>
      <c r="I28" s="96"/>
    </row>
    <row r="29" spans="1:9" ht="12.75">
      <c r="A29" s="96"/>
      <c r="B29" s="96"/>
      <c r="C29" s="96"/>
      <c r="D29" s="96"/>
      <c r="E29" s="96"/>
      <c r="F29" s="96"/>
      <c r="G29" s="96"/>
      <c r="H29" s="96"/>
      <c r="I29" s="96"/>
    </row>
    <row r="30" spans="1:9" ht="12.75">
      <c r="A30" s="96"/>
      <c r="B30" s="96"/>
      <c r="C30" s="96"/>
      <c r="D30" s="96"/>
      <c r="E30" s="96"/>
      <c r="F30" s="96"/>
      <c r="G30" s="96"/>
      <c r="H30" s="96"/>
      <c r="I30" s="96"/>
    </row>
    <row r="31" spans="1:9" ht="12.75">
      <c r="A31" s="96"/>
      <c r="B31" s="96"/>
      <c r="C31" s="96"/>
      <c r="D31" s="96"/>
      <c r="E31" s="96"/>
      <c r="F31" s="96"/>
      <c r="G31" s="96"/>
      <c r="H31" s="96"/>
      <c r="I31" s="96"/>
    </row>
    <row r="32" spans="1:9" ht="12.75">
      <c r="A32" s="96"/>
      <c r="B32" s="96"/>
      <c r="C32" s="96"/>
      <c r="D32" s="96"/>
      <c r="E32" s="96"/>
      <c r="F32" s="96"/>
      <c r="G32" s="96"/>
      <c r="H32" s="96"/>
      <c r="I32" s="96"/>
    </row>
    <row r="33" spans="1:9" ht="12.75">
      <c r="A33" s="96"/>
      <c r="B33" s="96"/>
      <c r="C33" s="96"/>
      <c r="D33" s="96"/>
      <c r="E33" s="96"/>
      <c r="F33" s="96"/>
      <c r="G33" s="96"/>
      <c r="H33" s="96"/>
      <c r="I33" s="96"/>
    </row>
    <row r="34" spans="1:9" ht="12.75">
      <c r="A34" s="96"/>
      <c r="B34" s="96"/>
      <c r="C34" s="96"/>
      <c r="D34" s="96"/>
      <c r="E34" s="96"/>
      <c r="F34" s="96"/>
      <c r="G34" s="96"/>
      <c r="H34" s="96"/>
      <c r="I34" s="96"/>
    </row>
    <row r="35" spans="1:9" ht="12.75">
      <c r="A35" s="96"/>
      <c r="B35" s="96"/>
      <c r="C35" s="96"/>
      <c r="D35" s="96"/>
      <c r="E35" s="96"/>
      <c r="F35" s="96"/>
      <c r="G35" s="96"/>
      <c r="H35" s="96"/>
      <c r="I35" s="96"/>
    </row>
    <row r="36" spans="1:9" ht="12.75">
      <c r="A36" s="96"/>
      <c r="B36" s="96"/>
      <c r="C36" s="96"/>
      <c r="D36" s="96"/>
      <c r="E36" s="96"/>
      <c r="F36" s="96"/>
      <c r="G36" s="96"/>
      <c r="H36" s="96"/>
      <c r="I36" s="96"/>
    </row>
    <row r="37" spans="1:9" ht="12.75">
      <c r="A37" s="95"/>
      <c r="B37" s="95"/>
      <c r="C37" s="95"/>
      <c r="D37" s="95"/>
      <c r="E37" s="95"/>
      <c r="F37" s="95"/>
      <c r="G37" s="95"/>
      <c r="H37" s="95"/>
      <c r="I37" s="95"/>
    </row>
    <row r="40" spans="1:9" ht="40.5" customHeight="1">
      <c r="A40" s="276" t="s">
        <v>242</v>
      </c>
      <c r="B40" s="276"/>
      <c r="C40" s="276"/>
      <c r="D40" s="276"/>
      <c r="E40" s="276"/>
      <c r="F40" s="276"/>
      <c r="G40" s="276"/>
      <c r="H40" s="276"/>
      <c r="I40" s="276"/>
    </row>
  </sheetData>
  <sheetProtection/>
  <mergeCells count="15">
    <mergeCell ref="A6:E6"/>
    <mergeCell ref="F6:I6"/>
    <mergeCell ref="A40:I40"/>
    <mergeCell ref="A9:E9"/>
    <mergeCell ref="F9:I9"/>
    <mergeCell ref="A8:E8"/>
    <mergeCell ref="F8:I8"/>
    <mergeCell ref="F7:I7"/>
    <mergeCell ref="A7:E7"/>
    <mergeCell ref="A1:I2"/>
    <mergeCell ref="A5:E5"/>
    <mergeCell ref="F4:I4"/>
    <mergeCell ref="F5:I5"/>
    <mergeCell ref="A4:E4"/>
    <mergeCell ref="A3:I3"/>
  </mergeCells>
  <printOptions/>
  <pageMargins left="0" right="0.11" top="1" bottom="1" header="0.5" footer="0.5"/>
  <pageSetup blackAndWhite="1" horizontalDpi="300" verticalDpi="3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tabColor indexed="10"/>
    <pageSetUpPr fitToPage="1"/>
  </sheetPr>
  <dimension ref="A1:G26"/>
  <sheetViews>
    <sheetView view="pageBreakPreview" zoomScaleSheetLayoutView="100" zoomScalePageLayoutView="0" workbookViewId="0" topLeftCell="A1">
      <selection activeCell="F27" sqref="F27"/>
    </sheetView>
  </sheetViews>
  <sheetFormatPr defaultColWidth="9.140625" defaultRowHeight="12.75"/>
  <cols>
    <col min="1" max="1" width="26.00390625" style="0" customWidth="1"/>
    <col min="2" max="2" width="18.421875" style="0" customWidth="1"/>
    <col min="3" max="3" width="22.140625" style="0" customWidth="1"/>
    <col min="4" max="4" width="22.7109375" style="0" customWidth="1"/>
    <col min="5" max="5" width="2.421875" style="0" customWidth="1"/>
    <col min="6" max="6" width="21.57421875" style="0" customWidth="1"/>
  </cols>
  <sheetData>
    <row r="1" spans="1:7" ht="17.25" customHeight="1" thickTop="1">
      <c r="A1" s="129" t="s">
        <v>200</v>
      </c>
      <c r="B1" s="616" t="s">
        <v>192</v>
      </c>
      <c r="C1" s="617"/>
      <c r="D1" s="130" t="s">
        <v>255</v>
      </c>
      <c r="E1" s="614"/>
      <c r="F1" s="615"/>
      <c r="G1" s="85"/>
    </row>
    <row r="2" spans="1:7" ht="15" customHeight="1" thickBot="1">
      <c r="A2" s="186">
        <f>DATA!F4</f>
        <v>0</v>
      </c>
      <c r="B2" s="618">
        <f>DATA!F5</f>
        <v>0</v>
      </c>
      <c r="C2" s="619"/>
      <c r="D2" s="224">
        <f>DATA!F6</f>
        <v>0</v>
      </c>
      <c r="E2" s="603" t="s">
        <v>202</v>
      </c>
      <c r="F2" s="604"/>
      <c r="G2" s="85"/>
    </row>
    <row r="3" spans="1:7" ht="28.5" customHeight="1" thickBot="1">
      <c r="A3" s="131" t="s">
        <v>168</v>
      </c>
      <c r="B3" s="612" t="s">
        <v>176</v>
      </c>
      <c r="C3" s="612"/>
      <c r="D3" s="612" t="s">
        <v>177</v>
      </c>
      <c r="E3" s="612"/>
      <c r="F3" s="613"/>
      <c r="G3" s="85"/>
    </row>
    <row r="4" spans="1:7" ht="30" customHeight="1">
      <c r="A4" s="91" t="s">
        <v>169</v>
      </c>
      <c r="B4" s="620"/>
      <c r="C4" s="621"/>
      <c r="D4" s="582"/>
      <c r="E4" s="605"/>
      <c r="F4" s="606"/>
      <c r="G4" s="85"/>
    </row>
    <row r="5" spans="1:7" ht="30.75" customHeight="1">
      <c r="A5" s="89" t="s">
        <v>170</v>
      </c>
      <c r="B5" s="582"/>
      <c r="C5" s="583"/>
      <c r="D5" s="582"/>
      <c r="E5" s="605"/>
      <c r="F5" s="606"/>
      <c r="G5" s="85"/>
    </row>
    <row r="6" spans="1:7" ht="30" customHeight="1">
      <c r="A6" s="137" t="s">
        <v>171</v>
      </c>
      <c r="B6" s="582"/>
      <c r="C6" s="583"/>
      <c r="D6" s="582"/>
      <c r="E6" s="605"/>
      <c r="F6" s="606"/>
      <c r="G6" s="85"/>
    </row>
    <row r="7" spans="1:7" ht="29.25" customHeight="1">
      <c r="A7" s="137" t="s">
        <v>172</v>
      </c>
      <c r="B7" s="582"/>
      <c r="C7" s="583"/>
      <c r="D7" s="582"/>
      <c r="E7" s="605"/>
      <c r="F7" s="606"/>
      <c r="G7" s="85"/>
    </row>
    <row r="8" spans="1:7" ht="30" customHeight="1">
      <c r="A8" s="137" t="s">
        <v>173</v>
      </c>
      <c r="B8" s="582"/>
      <c r="C8" s="583"/>
      <c r="D8" s="582"/>
      <c r="E8" s="605"/>
      <c r="F8" s="606"/>
      <c r="G8" s="85"/>
    </row>
    <row r="9" spans="1:7" ht="27" customHeight="1">
      <c r="A9" s="89" t="s">
        <v>174</v>
      </c>
      <c r="B9" s="582"/>
      <c r="C9" s="583"/>
      <c r="D9" s="582"/>
      <c r="E9" s="605"/>
      <c r="F9" s="606"/>
      <c r="G9" s="85"/>
    </row>
    <row r="10" spans="1:7" ht="24.75" customHeight="1">
      <c r="A10" s="89" t="s">
        <v>175</v>
      </c>
      <c r="B10" s="582"/>
      <c r="C10" s="583"/>
      <c r="D10" s="582"/>
      <c r="E10" s="605"/>
      <c r="F10" s="606"/>
      <c r="G10" s="85"/>
    </row>
    <row r="11" spans="1:7" ht="25.5" customHeight="1">
      <c r="A11" s="89" t="s">
        <v>161</v>
      </c>
      <c r="B11" s="582"/>
      <c r="C11" s="583"/>
      <c r="D11" s="582"/>
      <c r="E11" s="605"/>
      <c r="F11" s="606"/>
      <c r="G11" s="85"/>
    </row>
    <row r="12" spans="1:7" ht="24.75" customHeight="1">
      <c r="A12" s="89" t="s">
        <v>162</v>
      </c>
      <c r="B12" s="582"/>
      <c r="C12" s="583"/>
      <c r="D12" s="582"/>
      <c r="E12" s="605"/>
      <c r="F12" s="606"/>
      <c r="G12" s="85"/>
    </row>
    <row r="13" spans="1:7" ht="25.5" customHeight="1">
      <c r="A13" s="89" t="s">
        <v>163</v>
      </c>
      <c r="B13" s="582"/>
      <c r="C13" s="583"/>
      <c r="D13" s="582"/>
      <c r="E13" s="605"/>
      <c r="F13" s="606"/>
      <c r="G13" s="85"/>
    </row>
    <row r="14" spans="1:7" ht="26.25" customHeight="1" thickBot="1">
      <c r="A14" s="90" t="s">
        <v>164</v>
      </c>
      <c r="B14" s="607"/>
      <c r="C14" s="608"/>
      <c r="D14" s="609"/>
      <c r="E14" s="610"/>
      <c r="F14" s="611"/>
      <c r="G14" s="85"/>
    </row>
    <row r="15" spans="1:7" ht="29.25" customHeight="1" thickBot="1" thickTop="1">
      <c r="A15" s="88" t="s">
        <v>165</v>
      </c>
      <c r="B15" s="598">
        <f>SUM(B4:C14)</f>
        <v>0</v>
      </c>
      <c r="C15" s="599"/>
      <c r="D15" s="586">
        <f>SUM(D4:F14)</f>
        <v>0</v>
      </c>
      <c r="E15" s="587"/>
      <c r="F15" s="588"/>
      <c r="G15" s="85"/>
    </row>
    <row r="16" spans="1:7" ht="15.75" customHeight="1" thickTop="1">
      <c r="A16" s="592" t="s">
        <v>166</v>
      </c>
      <c r="B16" s="593"/>
      <c r="C16" s="593"/>
      <c r="D16" s="593"/>
      <c r="E16" s="593"/>
      <c r="F16" s="594"/>
      <c r="G16" s="85"/>
    </row>
    <row r="17" spans="1:7" ht="204" customHeight="1" thickBot="1">
      <c r="A17" s="589"/>
      <c r="B17" s="590"/>
      <c r="C17" s="590"/>
      <c r="D17" s="590"/>
      <c r="E17" s="590"/>
      <c r="F17" s="591"/>
      <c r="G17" s="85"/>
    </row>
    <row r="18" spans="1:7" ht="23.25" customHeight="1" thickBot="1">
      <c r="A18" s="595" t="s">
        <v>87</v>
      </c>
      <c r="B18" s="596"/>
      <c r="C18" s="596"/>
      <c r="D18" s="596"/>
      <c r="E18" s="596"/>
      <c r="F18" s="597"/>
      <c r="G18" s="85"/>
    </row>
    <row r="19" spans="1:7" ht="12.75">
      <c r="A19" s="600" t="s">
        <v>167</v>
      </c>
      <c r="B19" s="601"/>
      <c r="C19" s="602" t="s">
        <v>137</v>
      </c>
      <c r="D19" s="602"/>
      <c r="E19" s="584" t="s">
        <v>138</v>
      </c>
      <c r="F19" s="585"/>
      <c r="G19" s="85"/>
    </row>
    <row r="20" spans="1:7" ht="12.75">
      <c r="A20" s="122"/>
      <c r="B20" s="123"/>
      <c r="C20" s="119"/>
      <c r="D20" s="119"/>
      <c r="E20" s="120"/>
      <c r="F20" s="121"/>
      <c r="G20" s="85"/>
    </row>
    <row r="21" spans="1:7" ht="27.75" customHeight="1" thickBot="1">
      <c r="A21" s="580" t="s">
        <v>50</v>
      </c>
      <c r="B21" s="581"/>
      <c r="C21" s="455"/>
      <c r="D21" s="456"/>
      <c r="E21" s="455"/>
      <c r="F21" s="458"/>
      <c r="G21" s="85"/>
    </row>
    <row r="22" spans="1:7" ht="13.5" thickTop="1">
      <c r="A22" s="43"/>
      <c r="G22" s="85"/>
    </row>
    <row r="23" spans="1:7" ht="12.75">
      <c r="A23" s="85"/>
      <c r="B23" s="85"/>
      <c r="C23" s="85"/>
      <c r="D23" s="85"/>
      <c r="E23" s="85"/>
      <c r="F23" s="85"/>
      <c r="G23" s="85"/>
    </row>
    <row r="26" spans="1:7" ht="31.5">
      <c r="A26" s="544"/>
      <c r="B26" s="544"/>
      <c r="C26" s="544"/>
      <c r="D26" s="544"/>
      <c r="E26" s="544"/>
      <c r="F26" s="544"/>
      <c r="G26" s="544"/>
    </row>
  </sheetData>
  <sheetProtection/>
  <mergeCells count="40">
    <mergeCell ref="A26:G26"/>
    <mergeCell ref="D3:F3"/>
    <mergeCell ref="E1:F1"/>
    <mergeCell ref="B1:C1"/>
    <mergeCell ref="B2:C2"/>
    <mergeCell ref="D6:F6"/>
    <mergeCell ref="B3:C3"/>
    <mergeCell ref="B12:C12"/>
    <mergeCell ref="B4:C4"/>
    <mergeCell ref="B6:C6"/>
    <mergeCell ref="B5:C5"/>
    <mergeCell ref="D5:F5"/>
    <mergeCell ref="B7:C7"/>
    <mergeCell ref="D14:F14"/>
    <mergeCell ref="B13:C13"/>
    <mergeCell ref="D12:F12"/>
    <mergeCell ref="B8:C8"/>
    <mergeCell ref="D7:F7"/>
    <mergeCell ref="D11:F11"/>
    <mergeCell ref="D10:F10"/>
    <mergeCell ref="A19:B19"/>
    <mergeCell ref="C19:D19"/>
    <mergeCell ref="E2:F2"/>
    <mergeCell ref="B10:C10"/>
    <mergeCell ref="D8:F8"/>
    <mergeCell ref="B9:C9"/>
    <mergeCell ref="B14:C14"/>
    <mergeCell ref="D13:F13"/>
    <mergeCell ref="D9:F9"/>
    <mergeCell ref="D4:F4"/>
    <mergeCell ref="A21:B21"/>
    <mergeCell ref="C21:D21"/>
    <mergeCell ref="E21:F21"/>
    <mergeCell ref="B11:C11"/>
    <mergeCell ref="E19:F19"/>
    <mergeCell ref="D15:F15"/>
    <mergeCell ref="A17:F17"/>
    <mergeCell ref="A16:F16"/>
    <mergeCell ref="A18:F18"/>
    <mergeCell ref="B15:C15"/>
  </mergeCells>
  <printOptions horizontalCentered="1"/>
  <pageMargins left="0.17" right="0.17" top="0.86" bottom="0.45" header="0.33" footer="0.36"/>
  <pageSetup blackAndWhite="1" fitToHeight="1" fitToWidth="1" horizontalDpi="600" verticalDpi="600" orientation="portrait" scale="93" r:id="rId1"/>
  <headerFooter alignWithMargins="0">
    <oddHeader>&amp;C&amp;"Arial,Bold"&amp;12IDAHO BUREAU OF HOMELAND SECURITY
APPLICANT'S BENEFIT CALCULATION WORKSHEET</oddHeader>
  </headerFooter>
</worksheet>
</file>

<file path=xl/worksheets/sheet11.xml><?xml version="1.0" encoding="utf-8"?>
<worksheet xmlns="http://schemas.openxmlformats.org/spreadsheetml/2006/main" xmlns:r="http://schemas.openxmlformats.org/officeDocument/2006/relationships">
  <dimension ref="A1:AV50"/>
  <sheetViews>
    <sheetView zoomScalePageLayoutView="0" workbookViewId="0" topLeftCell="A13">
      <selection activeCell="A31" sqref="A31:AV31"/>
    </sheetView>
  </sheetViews>
  <sheetFormatPr defaultColWidth="9.140625" defaultRowHeight="12.75"/>
  <cols>
    <col min="1" max="1" width="0.85546875" style="0" customWidth="1"/>
    <col min="2" max="2" width="2.00390625" style="0" customWidth="1"/>
    <col min="3" max="3" width="2.7109375" style="0" customWidth="1"/>
    <col min="4" max="4" width="1.8515625" style="0" customWidth="1"/>
    <col min="5" max="5" width="1.7109375" style="0" customWidth="1"/>
    <col min="6" max="8" width="2.7109375" style="0" customWidth="1"/>
    <col min="9" max="9" width="1.8515625" style="0" customWidth="1"/>
    <col min="10" max="11" width="2.7109375" style="0" customWidth="1"/>
    <col min="12" max="12" width="1.421875" style="0" customWidth="1"/>
    <col min="13" max="13" width="2.7109375" style="0" customWidth="1"/>
    <col min="14" max="14" width="1.8515625" style="0" customWidth="1"/>
    <col min="15" max="15" width="0.85546875" style="0" customWidth="1"/>
    <col min="16" max="16" width="2.00390625" style="0" customWidth="1"/>
    <col min="17" max="21" width="2.7109375" style="0" customWidth="1"/>
    <col min="22" max="22" width="0.85546875" style="0" customWidth="1"/>
    <col min="23" max="23" width="2.00390625" style="0" customWidth="1"/>
    <col min="24" max="24" width="1.8515625" style="0" customWidth="1"/>
    <col min="25" max="25" width="2.7109375" style="0" customWidth="1"/>
    <col min="26" max="26" width="3.28125" style="0" customWidth="1"/>
    <col min="27" max="27" width="1.8515625" style="0" customWidth="1"/>
    <col min="28" max="28" width="3.28125" style="0" customWidth="1"/>
    <col min="29" max="29" width="1.8515625" style="0" customWidth="1"/>
    <col min="30" max="30" width="2.7109375" style="0" customWidth="1"/>
    <col min="31" max="31" width="0.85546875" style="0" customWidth="1"/>
    <col min="32" max="32" width="2.00390625" style="0" customWidth="1"/>
    <col min="33" max="34" width="2.7109375" style="0" customWidth="1"/>
    <col min="35" max="35" width="1.8515625" style="0" customWidth="1"/>
    <col min="36" max="36" width="0.85546875" style="0" customWidth="1"/>
    <col min="37" max="37" width="2.00390625" style="0" customWidth="1"/>
    <col min="38" max="38" width="0.85546875" style="0" customWidth="1"/>
    <col min="39" max="39" width="2.421875" style="0" customWidth="1"/>
    <col min="40" max="40" width="2.7109375" style="0" customWidth="1"/>
    <col min="41" max="42" width="1.8515625" style="0" customWidth="1"/>
    <col min="43" max="43" width="2.00390625" style="0" customWidth="1"/>
    <col min="44" max="44" width="0.85546875" style="0" customWidth="1"/>
    <col min="45" max="46" width="2.00390625" style="0" customWidth="1"/>
    <col min="47" max="48" width="2.7109375" style="0" customWidth="1"/>
  </cols>
  <sheetData>
    <row r="1" spans="1:48" ht="13.5" thickTop="1">
      <c r="A1" s="479"/>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1"/>
    </row>
    <row r="2" spans="1:48" ht="12.75">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4"/>
    </row>
    <row r="3" spans="1:48" ht="15.75">
      <c r="A3" s="388" t="s">
        <v>310</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90"/>
    </row>
    <row r="4" spans="1:48" ht="15.75">
      <c r="A4" s="388" t="s">
        <v>22</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90"/>
    </row>
    <row r="5" spans="1:48" ht="15.75">
      <c r="A5" s="388"/>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90"/>
    </row>
    <row r="6" spans="1:48" ht="15.75">
      <c r="A6" s="393"/>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5"/>
    </row>
    <row r="7" spans="1:48" ht="15.75">
      <c r="A7" s="387" t="s">
        <v>41</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3"/>
    </row>
    <row r="8" spans="1:48" ht="15.75">
      <c r="A8" s="387" t="s">
        <v>49</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3"/>
    </row>
    <row r="9" spans="1:48" ht="15.75">
      <c r="A9" s="387"/>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3"/>
    </row>
    <row r="10" spans="1:48" ht="15.75">
      <c r="A10" s="381" t="s">
        <v>21</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row>
    <row r="11" spans="1:48" ht="15.75">
      <c r="A11" s="387"/>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3"/>
    </row>
    <row r="12" spans="1:48" ht="15.75">
      <c r="A12" s="387" t="s">
        <v>302</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3"/>
    </row>
    <row r="13" spans="1:48" ht="15.75">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8"/>
    </row>
    <row r="14" spans="1:48" ht="15.75">
      <c r="A14" s="387" t="s">
        <v>311</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3"/>
    </row>
    <row r="15" spans="1:48" ht="15.75">
      <c r="A15" s="381"/>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3"/>
    </row>
    <row r="16" spans="1:48" ht="15.75">
      <c r="A16" s="387" t="s">
        <v>304</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3"/>
    </row>
    <row r="17" spans="1:48" ht="15.75">
      <c r="A17" s="387"/>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3"/>
    </row>
    <row r="18" spans="1:48" ht="15.75">
      <c r="A18" s="381" t="s">
        <v>42</v>
      </c>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row>
    <row r="19" spans="1:48" ht="15.75">
      <c r="A19" s="381"/>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row>
    <row r="20" spans="1:48" ht="15.75">
      <c r="A20" s="381" t="s">
        <v>43</v>
      </c>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row>
    <row r="21" spans="1:48" ht="15.75">
      <c r="A21" s="381"/>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3"/>
    </row>
    <row r="22" spans="1:48" ht="15.75">
      <c r="A22" s="381" t="s">
        <v>44</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3"/>
    </row>
    <row r="23" spans="1:48" ht="15.75">
      <c r="A23" s="387" t="s">
        <v>45</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3"/>
    </row>
    <row r="24" spans="1:48" ht="15.75">
      <c r="A24" s="381"/>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3"/>
    </row>
    <row r="25" spans="1:48" ht="15.75">
      <c r="A25" s="381" t="s">
        <v>46</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3"/>
    </row>
    <row r="26" spans="1:48" ht="15.75">
      <c r="A26" s="381"/>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3"/>
    </row>
    <row r="27" spans="1:48" ht="15.75">
      <c r="A27" s="381" t="s">
        <v>47</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3"/>
    </row>
    <row r="28" spans="1:48" ht="15.75">
      <c r="A28" s="381"/>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3"/>
    </row>
    <row r="29" spans="1:48" ht="15.75">
      <c r="A29" s="381" t="s">
        <v>48</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3"/>
    </row>
    <row r="30" spans="1:48" ht="15.75">
      <c r="A30" s="381"/>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3"/>
    </row>
    <row r="31" spans="1:48" ht="15.75">
      <c r="A31" s="387"/>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3"/>
    </row>
    <row r="32" spans="1:48" ht="15.75">
      <c r="A32" s="381"/>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3"/>
    </row>
    <row r="33" spans="1:48" ht="15.75">
      <c r="A33" s="387"/>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3"/>
    </row>
    <row r="34" spans="1:48" ht="15.75">
      <c r="A34" s="381"/>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3"/>
    </row>
    <row r="35" spans="1:48" ht="15.75">
      <c r="A35" s="1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8"/>
    </row>
    <row r="36" spans="1:48" ht="15.75">
      <c r="A36" s="1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8"/>
    </row>
    <row r="37" spans="1:48" ht="15.75">
      <c r="A37" s="1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8"/>
    </row>
    <row r="38" spans="1:48" ht="15.75">
      <c r="A38" s="387"/>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3"/>
    </row>
    <row r="39" spans="1:48" ht="15.75">
      <c r="A39" s="381"/>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3"/>
    </row>
    <row r="40" spans="1:48" ht="12.75">
      <c r="A40" s="482"/>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4"/>
    </row>
    <row r="41" spans="1:48" ht="12.75">
      <c r="A41" s="482"/>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2" spans="1:48" ht="12.75">
      <c r="A42" s="482"/>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4"/>
    </row>
    <row r="43" spans="1:48" ht="12.75">
      <c r="A43" s="482"/>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4"/>
    </row>
    <row r="44" spans="1:48" ht="12.75">
      <c r="A44" s="482"/>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4"/>
    </row>
    <row r="45" spans="1:48" ht="12.75">
      <c r="A45" s="482"/>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4"/>
    </row>
    <row r="46" spans="1:48" ht="12.75">
      <c r="A46" s="482"/>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4"/>
    </row>
    <row r="47" spans="1:48" ht="12.75">
      <c r="A47" s="482"/>
      <c r="B47" s="483"/>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4"/>
    </row>
    <row r="48" spans="1:48" ht="12.75">
      <c r="A48" s="482"/>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4"/>
    </row>
    <row r="49" spans="1:48" ht="13.5" thickBot="1">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7"/>
    </row>
    <row r="50" spans="1:43" ht="13.5" thickTop="1">
      <c r="A50" s="488"/>
      <c r="B50" s="488"/>
      <c r="O50" s="488"/>
      <c r="P50" s="488"/>
      <c r="V50" s="488"/>
      <c r="W50" s="488"/>
      <c r="AE50" s="488"/>
      <c r="AF50" s="488"/>
      <c r="AP50" s="488"/>
      <c r="AQ50" s="488"/>
    </row>
  </sheetData>
  <sheetProtection/>
  <mergeCells count="49">
    <mergeCell ref="AP50:AQ50"/>
    <mergeCell ref="A48:AV48"/>
    <mergeCell ref="A50:B50"/>
    <mergeCell ref="O50:P50"/>
    <mergeCell ref="V50:W50"/>
    <mergeCell ref="AE50:AF50"/>
    <mergeCell ref="A46:AV46"/>
    <mergeCell ref="A47:AV47"/>
    <mergeCell ref="A31:AV31"/>
    <mergeCell ref="A32:AV32"/>
    <mergeCell ref="A33:AV33"/>
    <mergeCell ref="A34:AV34"/>
    <mergeCell ref="A38:AV38"/>
    <mergeCell ref="A39:AV39"/>
    <mergeCell ref="A40:AV40"/>
    <mergeCell ref="A41:AV41"/>
    <mergeCell ref="A29:AV29"/>
    <mergeCell ref="A30:AV30"/>
    <mergeCell ref="A44:AV44"/>
    <mergeCell ref="A45:AV45"/>
    <mergeCell ref="A42:AV42"/>
    <mergeCell ref="A43:AV43"/>
    <mergeCell ref="A25:AV25"/>
    <mergeCell ref="A26:AV26"/>
    <mergeCell ref="A27:AV27"/>
    <mergeCell ref="A28:AV28"/>
    <mergeCell ref="A21:AV21"/>
    <mergeCell ref="A22:AV22"/>
    <mergeCell ref="A23:AV23"/>
    <mergeCell ref="A24:AV24"/>
    <mergeCell ref="A7:AV7"/>
    <mergeCell ref="A8:AV8"/>
    <mergeCell ref="A17:AV17"/>
    <mergeCell ref="A18:AV18"/>
    <mergeCell ref="A19:AV19"/>
    <mergeCell ref="A20:AV20"/>
    <mergeCell ref="A14:AV14"/>
    <mergeCell ref="A15:AV15"/>
    <mergeCell ref="A16:AV16"/>
    <mergeCell ref="A1:AV1"/>
    <mergeCell ref="A2:AV2"/>
    <mergeCell ref="A3:AV3"/>
    <mergeCell ref="A4:AV4"/>
    <mergeCell ref="A12:AV12"/>
    <mergeCell ref="A9:AV9"/>
    <mergeCell ref="A10:AV10"/>
    <mergeCell ref="A11:AV11"/>
    <mergeCell ref="A5:AV5"/>
    <mergeCell ref="A6:AV6"/>
  </mergeCells>
  <printOptions/>
  <pageMargins left="0.75" right="0.25" top="0.5" bottom="0.5"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sheetPr codeName="Sheet21">
    <tabColor indexed="10"/>
    <pageSetUpPr fitToPage="1"/>
  </sheetPr>
  <dimension ref="A1:I25"/>
  <sheetViews>
    <sheetView zoomScale="95" zoomScaleNormal="95" zoomScalePageLayoutView="0" workbookViewId="0" topLeftCell="A10">
      <selection activeCell="B38" sqref="B38"/>
    </sheetView>
  </sheetViews>
  <sheetFormatPr defaultColWidth="9.140625" defaultRowHeight="12.75"/>
  <cols>
    <col min="1" max="1" width="35.8515625" style="0" customWidth="1"/>
    <col min="2" max="2" width="34.8515625" style="0" customWidth="1"/>
    <col min="4" max="5" width="10.421875" style="0" customWidth="1"/>
    <col min="6" max="6" width="13.140625" style="0" customWidth="1"/>
  </cols>
  <sheetData>
    <row r="1" spans="1:9" s="38" customFormat="1" ht="15" customHeight="1" thickTop="1">
      <c r="A1" s="253" t="s">
        <v>132</v>
      </c>
      <c r="B1" s="503" t="s">
        <v>192</v>
      </c>
      <c r="C1" s="505"/>
      <c r="D1" s="503" t="s">
        <v>255</v>
      </c>
      <c r="E1" s="504"/>
      <c r="F1" s="505"/>
      <c r="G1" s="503"/>
      <c r="H1" s="504"/>
      <c r="I1" s="543"/>
    </row>
    <row r="2" spans="1:9" s="38" customFormat="1" ht="20.25" customHeight="1" thickBot="1">
      <c r="A2" s="187">
        <f>DATA!F4</f>
        <v>0</v>
      </c>
      <c r="B2" s="628">
        <f>DATA!F5</f>
        <v>0</v>
      </c>
      <c r="C2" s="629"/>
      <c r="D2" s="648">
        <f>DATA!F6</f>
        <v>0</v>
      </c>
      <c r="E2" s="649"/>
      <c r="F2" s="650"/>
      <c r="G2" s="651" t="s">
        <v>194</v>
      </c>
      <c r="H2" s="652"/>
      <c r="I2" s="653"/>
    </row>
    <row r="3" spans="1:9" s="38" customFormat="1" ht="13.5" customHeight="1">
      <c r="A3" s="126" t="s">
        <v>133</v>
      </c>
      <c r="B3" s="73"/>
      <c r="C3" s="81"/>
      <c r="D3" s="633"/>
      <c r="E3" s="404"/>
      <c r="F3" s="634"/>
      <c r="G3" s="630" t="s">
        <v>131</v>
      </c>
      <c r="H3" s="631"/>
      <c r="I3" s="632"/>
    </row>
    <row r="4" spans="1:9" s="38" customFormat="1" ht="20.25" customHeight="1" thickBot="1">
      <c r="A4" s="646">
        <f>DATA!F7</f>
        <v>0</v>
      </c>
      <c r="B4" s="647"/>
      <c r="C4" s="629"/>
      <c r="D4" s="643"/>
      <c r="E4" s="644"/>
      <c r="F4" s="645"/>
      <c r="G4" s="635">
        <f>DATA!F9</f>
        <v>0</v>
      </c>
      <c r="H4" s="636"/>
      <c r="I4" s="637"/>
    </row>
    <row r="5" spans="1:9" s="38" customFormat="1" ht="14.25" customHeight="1">
      <c r="A5" s="642" t="s">
        <v>134</v>
      </c>
      <c r="B5" s="631"/>
      <c r="C5" s="631"/>
      <c r="D5" s="631"/>
      <c r="E5" s="631"/>
      <c r="F5" s="631"/>
      <c r="G5" s="631"/>
      <c r="H5" s="631"/>
      <c r="I5" s="632"/>
    </row>
    <row r="6" spans="1:9" s="38" customFormat="1" ht="36.75" customHeight="1" thickBot="1">
      <c r="A6" s="656">
        <f>DATA!F8</f>
        <v>0</v>
      </c>
      <c r="B6" s="657"/>
      <c r="C6" s="657"/>
      <c r="D6" s="657"/>
      <c r="E6" s="657"/>
      <c r="F6" s="657"/>
      <c r="G6" s="657"/>
      <c r="H6" s="657"/>
      <c r="I6" s="658"/>
    </row>
    <row r="7" spans="1:9" s="38" customFormat="1" ht="24" customHeight="1">
      <c r="A7" s="661" t="s">
        <v>105</v>
      </c>
      <c r="B7" s="654" t="s">
        <v>106</v>
      </c>
      <c r="C7" s="654" t="s">
        <v>107</v>
      </c>
      <c r="D7" s="640" t="s">
        <v>97</v>
      </c>
      <c r="E7" s="640" t="s">
        <v>152</v>
      </c>
      <c r="F7" s="640" t="s">
        <v>151</v>
      </c>
      <c r="G7" s="640" t="s">
        <v>150</v>
      </c>
      <c r="H7" s="659" t="s">
        <v>153</v>
      </c>
      <c r="I7" s="660"/>
    </row>
    <row r="8" spans="1:9" s="38" customFormat="1" ht="13.5" customHeight="1" thickBot="1">
      <c r="A8" s="662"/>
      <c r="B8" s="655"/>
      <c r="C8" s="655"/>
      <c r="D8" s="641"/>
      <c r="E8" s="641"/>
      <c r="F8" s="641"/>
      <c r="G8" s="641"/>
      <c r="H8" s="62" t="s">
        <v>108</v>
      </c>
      <c r="I8" s="71" t="s">
        <v>231</v>
      </c>
    </row>
    <row r="9" spans="1:9" ht="25.5" customHeight="1">
      <c r="A9" s="188"/>
      <c r="B9" s="189"/>
      <c r="C9" s="190"/>
      <c r="D9" s="191"/>
      <c r="E9" s="63">
        <v>0</v>
      </c>
      <c r="F9" s="196"/>
      <c r="G9" s="196"/>
      <c r="H9" s="197"/>
      <c r="I9" s="198"/>
    </row>
    <row r="10" spans="1:9" ht="26.25" customHeight="1">
      <c r="A10" s="188"/>
      <c r="B10" s="189"/>
      <c r="C10" s="190"/>
      <c r="D10" s="191"/>
      <c r="E10" s="63">
        <v>0</v>
      </c>
      <c r="F10" s="196"/>
      <c r="G10" s="196"/>
      <c r="H10" s="197"/>
      <c r="I10" s="198"/>
    </row>
    <row r="11" spans="1:9" ht="29.25" customHeight="1">
      <c r="A11" s="188"/>
      <c r="B11" s="189"/>
      <c r="C11" s="190"/>
      <c r="D11" s="191"/>
      <c r="E11" s="63">
        <v>0</v>
      </c>
      <c r="F11" s="196"/>
      <c r="G11" s="196"/>
      <c r="H11" s="197"/>
      <c r="I11" s="198"/>
    </row>
    <row r="12" spans="1:9" ht="25.5" customHeight="1">
      <c r="A12" s="188"/>
      <c r="B12" s="189"/>
      <c r="C12" s="190"/>
      <c r="D12" s="191"/>
      <c r="E12" s="63">
        <v>0</v>
      </c>
      <c r="F12" s="196"/>
      <c r="G12" s="196"/>
      <c r="H12" s="197"/>
      <c r="I12" s="198"/>
    </row>
    <row r="13" spans="1:9" ht="29.25" customHeight="1">
      <c r="A13" s="188"/>
      <c r="B13" s="189"/>
      <c r="C13" s="190"/>
      <c r="D13" s="191"/>
      <c r="E13" s="63">
        <v>0</v>
      </c>
      <c r="F13" s="196"/>
      <c r="G13" s="196"/>
      <c r="H13" s="197"/>
      <c r="I13" s="198"/>
    </row>
    <row r="14" spans="1:9" ht="29.25" customHeight="1">
      <c r="A14" s="188"/>
      <c r="B14" s="189"/>
      <c r="C14" s="190"/>
      <c r="D14" s="191"/>
      <c r="E14" s="63">
        <v>0</v>
      </c>
      <c r="F14" s="196"/>
      <c r="G14" s="196"/>
      <c r="H14" s="197"/>
      <c r="I14" s="198"/>
    </row>
    <row r="15" spans="1:9" ht="27.75" customHeight="1">
      <c r="A15" s="188"/>
      <c r="B15" s="189"/>
      <c r="C15" s="190"/>
      <c r="D15" s="191"/>
      <c r="E15" s="63">
        <v>0</v>
      </c>
      <c r="F15" s="196"/>
      <c r="G15" s="196"/>
      <c r="H15" s="197"/>
      <c r="I15" s="198"/>
    </row>
    <row r="16" spans="1:9" ht="29.25" customHeight="1">
      <c r="A16" s="188"/>
      <c r="B16" s="189"/>
      <c r="C16" s="190"/>
      <c r="D16" s="191"/>
      <c r="E16" s="63">
        <f>+D16*C16</f>
        <v>0</v>
      </c>
      <c r="F16" s="196"/>
      <c r="G16" s="196"/>
      <c r="H16" s="197"/>
      <c r="I16" s="198"/>
    </row>
    <row r="17" spans="1:9" ht="29.25" customHeight="1">
      <c r="A17" s="188"/>
      <c r="B17" s="189"/>
      <c r="C17" s="190"/>
      <c r="D17" s="191"/>
      <c r="E17" s="63">
        <f>+D17*C17</f>
        <v>0</v>
      </c>
      <c r="F17" s="196"/>
      <c r="G17" s="196"/>
      <c r="H17" s="197"/>
      <c r="I17" s="198"/>
    </row>
    <row r="18" spans="1:9" ht="27.75" customHeight="1">
      <c r="A18" s="188"/>
      <c r="B18" s="189"/>
      <c r="C18" s="190"/>
      <c r="D18" s="191"/>
      <c r="E18" s="63">
        <f>+D18*C18</f>
        <v>0</v>
      </c>
      <c r="F18" s="196"/>
      <c r="G18" s="196"/>
      <c r="H18" s="197"/>
      <c r="I18" s="198"/>
    </row>
    <row r="19" spans="1:9" ht="21" customHeight="1" thickBot="1">
      <c r="A19" s="192"/>
      <c r="B19" s="193"/>
      <c r="C19" s="194"/>
      <c r="D19" s="195"/>
      <c r="E19" s="69">
        <f>+D19*C19</f>
        <v>0</v>
      </c>
      <c r="F19" s="199"/>
      <c r="G19" s="199"/>
      <c r="H19" s="200"/>
      <c r="I19" s="201"/>
    </row>
    <row r="20" spans="1:9" ht="21" customHeight="1" thickBot="1">
      <c r="A20" s="64"/>
      <c r="B20" s="66" t="s">
        <v>114</v>
      </c>
      <c r="C20" s="67"/>
      <c r="D20" s="65"/>
      <c r="E20" s="70">
        <f>SUM(E9:E19)</f>
        <v>0</v>
      </c>
      <c r="F20" s="622"/>
      <c r="G20" s="623"/>
      <c r="H20" s="623"/>
      <c r="I20" s="624"/>
    </row>
    <row r="21" spans="1:9" ht="24.75" customHeight="1" thickBot="1">
      <c r="A21" s="625" t="s">
        <v>104</v>
      </c>
      <c r="B21" s="626"/>
      <c r="C21" s="626"/>
      <c r="D21" s="626"/>
      <c r="E21" s="626"/>
      <c r="F21" s="626"/>
      <c r="G21" s="626"/>
      <c r="H21" s="626"/>
      <c r="I21" s="627"/>
    </row>
    <row r="22" spans="1:9" ht="15" customHeight="1">
      <c r="A22" s="110" t="s">
        <v>136</v>
      </c>
      <c r="B22" s="68"/>
      <c r="C22" s="39" t="s">
        <v>137</v>
      </c>
      <c r="D22" s="39"/>
      <c r="E22" s="39"/>
      <c r="F22" s="68"/>
      <c r="G22" s="39" t="s">
        <v>138</v>
      </c>
      <c r="H22" s="35"/>
      <c r="I22" s="36"/>
    </row>
    <row r="23" spans="1:9" ht="15" customHeight="1">
      <c r="A23" s="108"/>
      <c r="B23" s="109"/>
      <c r="C23" s="106"/>
      <c r="D23" s="106"/>
      <c r="E23" s="106"/>
      <c r="F23" s="105"/>
      <c r="G23" s="106"/>
      <c r="H23" s="98"/>
      <c r="I23" s="107"/>
    </row>
    <row r="24" spans="1:9" ht="20.25" customHeight="1" thickBot="1">
      <c r="A24" s="413" t="s">
        <v>248</v>
      </c>
      <c r="B24" s="415"/>
      <c r="C24" s="638"/>
      <c r="D24" s="414"/>
      <c r="E24" s="414"/>
      <c r="F24" s="415"/>
      <c r="G24" s="638"/>
      <c r="H24" s="414"/>
      <c r="I24" s="639"/>
    </row>
    <row r="25" spans="1:9" ht="12" customHeight="1" thickTop="1">
      <c r="A25" s="61" t="s">
        <v>147</v>
      </c>
      <c r="B25" s="60"/>
      <c r="C25" s="60"/>
      <c r="D25" s="60"/>
      <c r="E25" s="60"/>
      <c r="F25" s="60"/>
      <c r="G25" s="59"/>
      <c r="H25" s="59"/>
      <c r="I25" s="59"/>
    </row>
  </sheetData>
  <sheetProtection/>
  <mergeCells count="26">
    <mergeCell ref="C7:C8"/>
    <mergeCell ref="D7:D8"/>
    <mergeCell ref="A6:I6"/>
    <mergeCell ref="G7:G8"/>
    <mergeCell ref="H7:I7"/>
    <mergeCell ref="A7:A8"/>
    <mergeCell ref="B7:B8"/>
    <mergeCell ref="F7:F8"/>
    <mergeCell ref="G1:I1"/>
    <mergeCell ref="B1:C1"/>
    <mergeCell ref="A5:I5"/>
    <mergeCell ref="D4:F4"/>
    <mergeCell ref="A4:C4"/>
    <mergeCell ref="D2:F2"/>
    <mergeCell ref="G2:I2"/>
    <mergeCell ref="D1:F1"/>
    <mergeCell ref="F20:I20"/>
    <mergeCell ref="A21:I21"/>
    <mergeCell ref="A24:B24"/>
    <mergeCell ref="B2:C2"/>
    <mergeCell ref="G3:I3"/>
    <mergeCell ref="D3:F3"/>
    <mergeCell ref="G4:I4"/>
    <mergeCell ref="C24:F24"/>
    <mergeCell ref="G24:I24"/>
    <mergeCell ref="E7:E8"/>
  </mergeCells>
  <printOptions horizontalCentered="1"/>
  <pageMargins left="0.25" right="0.29" top="0.61" bottom="0.42" header="0.22" footer="0.29"/>
  <pageSetup blackAndWhite="1" fitToHeight="1" fitToWidth="1" horizontalDpi="300" verticalDpi="300" orientation="landscape" scale="95" r:id="rId2"/>
  <headerFooter alignWithMargins="0">
    <oddHeader>&amp;C&amp;"Arial,Bold"&amp;12IDAHO BUREAU OF HOMELAND SECURITY
MATERIAL SUMMARY SHEET</oddHeader>
  </headerFooter>
  <drawing r:id="rId1"/>
</worksheet>
</file>

<file path=xl/worksheets/sheet13.xml><?xml version="1.0" encoding="utf-8"?>
<worksheet xmlns="http://schemas.openxmlformats.org/spreadsheetml/2006/main" xmlns:r="http://schemas.openxmlformats.org/officeDocument/2006/relationships">
  <dimension ref="A1:AW52"/>
  <sheetViews>
    <sheetView zoomScalePageLayoutView="0" workbookViewId="0" topLeftCell="A4">
      <selection activeCell="BB8" sqref="BB8"/>
    </sheetView>
  </sheetViews>
  <sheetFormatPr defaultColWidth="9.140625" defaultRowHeight="12.75"/>
  <cols>
    <col min="1" max="1" width="0.85546875" style="0" customWidth="1"/>
    <col min="2" max="2" width="2.00390625" style="0" customWidth="1"/>
    <col min="3" max="3" width="2.7109375" style="0" customWidth="1"/>
    <col min="4" max="4" width="1.8515625" style="0" customWidth="1"/>
    <col min="5" max="5" width="1.7109375" style="0" customWidth="1"/>
    <col min="6" max="8" width="2.7109375" style="0" customWidth="1"/>
    <col min="9" max="9" width="1.8515625" style="0" customWidth="1"/>
    <col min="10" max="11" width="2.7109375" style="0" customWidth="1"/>
    <col min="12" max="12" width="1.421875" style="0" customWidth="1"/>
    <col min="13" max="13" width="2.7109375" style="0" customWidth="1"/>
    <col min="14" max="14" width="1.8515625" style="0" customWidth="1"/>
    <col min="15" max="15" width="0.85546875" style="0" customWidth="1"/>
    <col min="16" max="16" width="2.00390625" style="0" customWidth="1"/>
    <col min="17" max="21" width="2.7109375" style="0" customWidth="1"/>
    <col min="22" max="22" width="0.85546875" style="0" customWidth="1"/>
    <col min="23" max="23" width="2.00390625" style="0" customWidth="1"/>
    <col min="24" max="24" width="1.8515625" style="0" customWidth="1"/>
    <col min="25" max="25" width="2.7109375" style="0" customWidth="1"/>
    <col min="26" max="26" width="3.28125" style="0" customWidth="1"/>
    <col min="27" max="27" width="1.8515625" style="0" customWidth="1"/>
    <col min="28" max="28" width="3.28125" style="0" customWidth="1"/>
    <col min="29" max="29" width="1.8515625" style="0" customWidth="1"/>
    <col min="30" max="30" width="2.7109375" style="0" customWidth="1"/>
    <col min="31" max="31" width="0.85546875" style="0" customWidth="1"/>
    <col min="32" max="32" width="2.00390625" style="0" customWidth="1"/>
    <col min="33" max="34" width="2.7109375" style="0" customWidth="1"/>
    <col min="35" max="35" width="1.8515625" style="0" customWidth="1"/>
    <col min="36" max="36" width="0.85546875" style="0" customWidth="1"/>
    <col min="37" max="37" width="2.00390625" style="0" customWidth="1"/>
    <col min="38" max="38" width="0.85546875" style="0" customWidth="1"/>
    <col min="39" max="39" width="2.421875" style="0" customWidth="1"/>
    <col min="40" max="40" width="2.7109375" style="0" customWidth="1"/>
    <col min="41" max="42" width="1.8515625" style="0" customWidth="1"/>
    <col min="43" max="43" width="2.00390625" style="0" customWidth="1"/>
    <col min="44" max="44" width="0.85546875" style="0" customWidth="1"/>
    <col min="45" max="46" width="2.00390625" style="0" customWidth="1"/>
    <col min="47" max="48" width="2.7109375" style="0" customWidth="1"/>
  </cols>
  <sheetData>
    <row r="1" spans="1:48" ht="13.5" thickTop="1">
      <c r="A1" s="479"/>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1"/>
    </row>
    <row r="2" spans="1:48" ht="12.75">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4"/>
    </row>
    <row r="3" spans="1:48" ht="12.75">
      <c r="A3" s="482"/>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4"/>
    </row>
    <row r="4" spans="1:48" ht="15.75">
      <c r="A4" s="388" t="s">
        <v>312</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90"/>
    </row>
    <row r="5" spans="1:48" ht="15.75">
      <c r="A5" s="388" t="s">
        <v>22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90"/>
    </row>
    <row r="6" spans="1:48" ht="15.75">
      <c r="A6" s="393"/>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5"/>
    </row>
    <row r="7" spans="1:48" ht="15.75">
      <c r="A7" s="387" t="s">
        <v>51</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3"/>
    </row>
    <row r="8" spans="1:48" ht="15.75">
      <c r="A8" s="387" t="s">
        <v>52</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3"/>
    </row>
    <row r="9" spans="1:48" ht="15.75">
      <c r="A9" s="38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2"/>
    </row>
    <row r="10" spans="1:48" ht="15.75">
      <c r="A10" s="387"/>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row>
    <row r="11" spans="1:48" ht="15.75">
      <c r="A11" s="381" t="s">
        <v>21</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3"/>
    </row>
    <row r="12" spans="1:48" ht="15.75">
      <c r="A12" s="387"/>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3"/>
    </row>
    <row r="13" spans="1:48" ht="15.75">
      <c r="A13" s="387" t="s">
        <v>302</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3"/>
    </row>
    <row r="14" spans="1:48" ht="15.7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8"/>
    </row>
    <row r="15" spans="1:48" ht="15.75">
      <c r="A15" s="387" t="s">
        <v>308</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3"/>
    </row>
    <row r="16" spans="1:48" ht="15.75">
      <c r="A16" s="381"/>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3"/>
    </row>
    <row r="17" spans="1:48" ht="15.75">
      <c r="A17" s="387" t="s">
        <v>304</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3"/>
    </row>
    <row r="18" spans="1:48" ht="15.75">
      <c r="A18" s="387"/>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row>
    <row r="19" spans="1:48" ht="15.75">
      <c r="A19" s="381" t="s">
        <v>53</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row>
    <row r="20" spans="1:48" ht="15.75">
      <c r="A20" s="381"/>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row>
    <row r="21" spans="1:48" ht="15.75">
      <c r="A21" s="381" t="s">
        <v>54</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3"/>
    </row>
    <row r="22" spans="1:48" ht="15.7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3"/>
    </row>
    <row r="23" spans="1:48" ht="15.75">
      <c r="A23" s="381" t="s">
        <v>55</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3"/>
    </row>
    <row r="24" spans="1:48" ht="15.75">
      <c r="A24" s="387"/>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3"/>
    </row>
    <row r="25" spans="1:48" ht="15.75">
      <c r="A25" s="381" t="s">
        <v>56</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3"/>
    </row>
    <row r="26" spans="1:48" ht="15.75">
      <c r="A26" s="387"/>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3"/>
    </row>
    <row r="27" spans="1:48" ht="15.75">
      <c r="A27" s="381" t="s">
        <v>57</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3"/>
    </row>
    <row r="28" spans="1:48" ht="15.75">
      <c r="A28" s="387" t="s">
        <v>58</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3"/>
    </row>
    <row r="29" spans="1:48" ht="15.75">
      <c r="A29" s="387" t="s">
        <v>59</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3"/>
    </row>
    <row r="30" spans="1:48" ht="15.75">
      <c r="A30" s="387" t="s">
        <v>60</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3"/>
    </row>
    <row r="31" spans="1:48" ht="15.75">
      <c r="A31" s="387"/>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3"/>
    </row>
    <row r="32" spans="1:48" ht="15.75">
      <c r="A32" s="381" t="s">
        <v>61</v>
      </c>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3"/>
    </row>
    <row r="33" spans="1:48" ht="15.75">
      <c r="A33" s="381"/>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3"/>
    </row>
    <row r="34" spans="1:48" ht="15.75">
      <c r="A34" s="381" t="s">
        <v>62</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3"/>
    </row>
    <row r="35" spans="1:48" ht="15.75">
      <c r="A35" s="387" t="s">
        <v>63</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3"/>
    </row>
    <row r="36" spans="1:49" ht="15.75">
      <c r="A36" s="1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W36" s="235"/>
    </row>
    <row r="37" spans="1:49" ht="15.75">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W37" s="235"/>
    </row>
    <row r="38" spans="1:48" ht="15.75">
      <c r="A38" s="1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8"/>
    </row>
    <row r="39" spans="1:48" ht="15.75">
      <c r="A39" s="387"/>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3"/>
    </row>
    <row r="40" spans="1:48" ht="15.75">
      <c r="A40" s="381"/>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3"/>
    </row>
    <row r="41" spans="1:48" ht="12.75">
      <c r="A41" s="482"/>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2" spans="1:48" ht="12.75">
      <c r="A42" s="482"/>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4"/>
    </row>
    <row r="43" spans="1:48" ht="12.75">
      <c r="A43" s="482"/>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4"/>
    </row>
    <row r="44" spans="1:48" ht="12.75">
      <c r="A44" s="482"/>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4"/>
    </row>
    <row r="45" spans="1:48" ht="12.75">
      <c r="A45" s="482"/>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4"/>
    </row>
    <row r="46" spans="1:48" ht="13.5" thickBot="1">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7"/>
    </row>
    <row r="47" spans="1:43" ht="13.5" thickTop="1">
      <c r="A47" s="663"/>
      <c r="B47" s="663"/>
      <c r="O47" s="488"/>
      <c r="P47" s="488"/>
      <c r="V47" s="488"/>
      <c r="W47" s="488"/>
      <c r="AE47" s="488"/>
      <c r="AF47" s="488"/>
      <c r="AP47" s="488"/>
      <c r="AQ47" s="488"/>
    </row>
    <row r="48" spans="1:43" ht="12.75">
      <c r="A48" s="488"/>
      <c r="B48" s="488"/>
      <c r="O48" s="488"/>
      <c r="P48" s="488"/>
      <c r="V48" s="488"/>
      <c r="W48" s="488"/>
      <c r="AE48" s="488"/>
      <c r="AF48" s="488"/>
      <c r="AP48" s="488"/>
      <c r="AQ48" s="488"/>
    </row>
    <row r="49" spans="1:43" ht="12.75">
      <c r="A49" s="488"/>
      <c r="B49" s="488"/>
      <c r="O49" s="488"/>
      <c r="P49" s="488"/>
      <c r="V49" s="488"/>
      <c r="W49" s="488"/>
      <c r="AE49" s="488"/>
      <c r="AF49" s="488"/>
      <c r="AP49" s="488"/>
      <c r="AQ49" s="488"/>
    </row>
    <row r="50" spans="1:43" ht="12.75">
      <c r="A50" s="488"/>
      <c r="B50" s="488"/>
      <c r="O50" s="488"/>
      <c r="P50" s="488"/>
      <c r="V50" s="488"/>
      <c r="W50" s="488"/>
      <c r="AE50" s="488"/>
      <c r="AF50" s="488"/>
      <c r="AP50" s="488"/>
      <c r="AQ50" s="488"/>
    </row>
    <row r="51" spans="1:43" ht="12.75">
      <c r="A51" s="488"/>
      <c r="B51" s="488"/>
      <c r="O51" s="488"/>
      <c r="P51" s="488"/>
      <c r="V51" s="488"/>
      <c r="W51" s="488"/>
      <c r="AE51" s="488"/>
      <c r="AF51" s="488"/>
      <c r="AP51" s="488"/>
      <c r="AQ51" s="488"/>
    </row>
    <row r="52" spans="1:43" ht="12.75">
      <c r="A52" s="488"/>
      <c r="B52" s="488"/>
      <c r="O52" s="488"/>
      <c r="P52" s="488"/>
      <c r="V52" s="488"/>
      <c r="W52" s="488"/>
      <c r="AE52" s="488"/>
      <c r="AF52" s="488"/>
      <c r="AP52" s="488"/>
      <c r="AQ52" s="488"/>
    </row>
  </sheetData>
  <sheetProtection/>
  <mergeCells count="71">
    <mergeCell ref="AP51:AQ51"/>
    <mergeCell ref="O52:P52"/>
    <mergeCell ref="V52:W52"/>
    <mergeCell ref="AE52:AF52"/>
    <mergeCell ref="AP52:AQ52"/>
    <mergeCell ref="O51:P51"/>
    <mergeCell ref="V51:W51"/>
    <mergeCell ref="AE51:AF51"/>
    <mergeCell ref="AP50:AQ50"/>
    <mergeCell ref="O49:P49"/>
    <mergeCell ref="V49:W49"/>
    <mergeCell ref="AE49:AF49"/>
    <mergeCell ref="AP49:AQ49"/>
    <mergeCell ref="O50:P50"/>
    <mergeCell ref="V50:W50"/>
    <mergeCell ref="AE50:AF50"/>
    <mergeCell ref="AP47:AQ47"/>
    <mergeCell ref="O48:P48"/>
    <mergeCell ref="V48:W48"/>
    <mergeCell ref="AE48:AF48"/>
    <mergeCell ref="AP48:AQ48"/>
    <mergeCell ref="O47:P47"/>
    <mergeCell ref="V47:W47"/>
    <mergeCell ref="AE47:AF47"/>
    <mergeCell ref="A45:AV45"/>
    <mergeCell ref="A40:AV40"/>
    <mergeCell ref="A41:AV41"/>
    <mergeCell ref="A42:AV42"/>
    <mergeCell ref="A43:AV43"/>
    <mergeCell ref="A34:AV34"/>
    <mergeCell ref="A44:AV44"/>
    <mergeCell ref="A35:AV35"/>
    <mergeCell ref="A39:AV39"/>
    <mergeCell ref="A31:AV31"/>
    <mergeCell ref="A32:AV32"/>
    <mergeCell ref="A33:AV33"/>
    <mergeCell ref="A27:AV27"/>
    <mergeCell ref="A28:AV28"/>
    <mergeCell ref="A29:AV29"/>
    <mergeCell ref="A25:AV25"/>
    <mergeCell ref="A18:AV18"/>
    <mergeCell ref="A19:AV19"/>
    <mergeCell ref="A20:AV20"/>
    <mergeCell ref="A30:AV30"/>
    <mergeCell ref="A26:AV26"/>
    <mergeCell ref="A13:AV13"/>
    <mergeCell ref="A21:AV21"/>
    <mergeCell ref="A22:AV22"/>
    <mergeCell ref="A23:AV23"/>
    <mergeCell ref="A24:AV24"/>
    <mergeCell ref="A15:AV15"/>
    <mergeCell ref="A16:AV16"/>
    <mergeCell ref="A17:AV17"/>
    <mergeCell ref="A9:AV9"/>
    <mergeCell ref="A10:AV10"/>
    <mergeCell ref="A11:AV11"/>
    <mergeCell ref="A6:AV6"/>
    <mergeCell ref="A7:AV7"/>
    <mergeCell ref="A12:AV12"/>
    <mergeCell ref="A1:AV1"/>
    <mergeCell ref="A2:AV2"/>
    <mergeCell ref="A3:AV3"/>
    <mergeCell ref="A4:AV4"/>
    <mergeCell ref="A5:AV5"/>
    <mergeCell ref="A8:AV8"/>
    <mergeCell ref="A52:B52"/>
    <mergeCell ref="A51:B51"/>
    <mergeCell ref="A50:B50"/>
    <mergeCell ref="A49:B49"/>
    <mergeCell ref="A48:B48"/>
    <mergeCell ref="A47:B47"/>
  </mergeCells>
  <printOptions/>
  <pageMargins left="0.75" right="0.25" top="0.5" bottom="0.5" header="0.5" footer="0.5"/>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sheetPr codeName="Sheet19">
    <tabColor indexed="10"/>
    <pageSetUpPr fitToPage="1"/>
  </sheetPr>
  <dimension ref="A1:I32"/>
  <sheetViews>
    <sheetView zoomScalePageLayoutView="0" workbookViewId="0" topLeftCell="A1">
      <selection activeCell="G41" sqref="G41"/>
    </sheetView>
  </sheetViews>
  <sheetFormatPr defaultColWidth="9.140625" defaultRowHeight="12.75"/>
  <cols>
    <col min="1" max="1" width="30.7109375" style="0" customWidth="1"/>
    <col min="2" max="2" width="10.421875" style="0" customWidth="1"/>
    <col min="4" max="4" width="9.57421875" style="0" customWidth="1"/>
    <col min="5" max="5" width="10.7109375" style="0" customWidth="1"/>
    <col min="6" max="6" width="29.7109375" style="0" customWidth="1"/>
    <col min="7" max="7" width="9.8515625" style="0" customWidth="1"/>
    <col min="8" max="8" width="13.57421875" style="0" customWidth="1"/>
    <col min="9" max="9" width="11.7109375" style="0" customWidth="1"/>
  </cols>
  <sheetData>
    <row r="1" spans="1:9" s="38" customFormat="1" ht="12.75" thickTop="1">
      <c r="A1" s="686" t="s">
        <v>132</v>
      </c>
      <c r="B1" s="681"/>
      <c r="C1" s="684"/>
      <c r="D1" s="680" t="s">
        <v>192</v>
      </c>
      <c r="E1" s="684"/>
      <c r="F1" s="228" t="s">
        <v>255</v>
      </c>
      <c r="G1" s="680"/>
      <c r="H1" s="681"/>
      <c r="I1" s="682"/>
    </row>
    <row r="2" spans="1:9" s="38" customFormat="1" ht="21" customHeight="1">
      <c r="A2" s="500">
        <f>DATA!F4</f>
        <v>0</v>
      </c>
      <c r="B2" s="501"/>
      <c r="C2" s="502"/>
      <c r="D2" s="664">
        <f>DATA!F5</f>
        <v>0</v>
      </c>
      <c r="E2" s="502"/>
      <c r="F2" s="202">
        <f>DATA!F6</f>
        <v>0</v>
      </c>
      <c r="G2" s="492" t="s">
        <v>194</v>
      </c>
      <c r="H2" s="493"/>
      <c r="I2" s="494"/>
    </row>
    <row r="3" spans="1:9" s="38" customFormat="1" ht="12">
      <c r="A3" s="668" t="s">
        <v>133</v>
      </c>
      <c r="B3" s="669"/>
      <c r="C3" s="669"/>
      <c r="D3" s="669"/>
      <c r="E3" s="685"/>
      <c r="F3" s="74" t="s">
        <v>147</v>
      </c>
      <c r="G3" s="683" t="s">
        <v>131</v>
      </c>
      <c r="H3" s="669"/>
      <c r="I3" s="670"/>
    </row>
    <row r="4" spans="1:9" s="38" customFormat="1" ht="18.75" customHeight="1">
      <c r="A4" s="500">
        <f>DATA!F7</f>
        <v>0</v>
      </c>
      <c r="B4" s="501"/>
      <c r="C4" s="501"/>
      <c r="D4" s="501"/>
      <c r="E4" s="502"/>
      <c r="F4" s="92"/>
      <c r="G4" s="664">
        <f>DATA!F9</f>
        <v>0</v>
      </c>
      <c r="H4" s="501"/>
      <c r="I4" s="671"/>
    </row>
    <row r="5" spans="1:9" s="38" customFormat="1" ht="12">
      <c r="A5" s="668" t="s">
        <v>134</v>
      </c>
      <c r="B5" s="669"/>
      <c r="C5" s="669"/>
      <c r="D5" s="669"/>
      <c r="E5" s="669"/>
      <c r="F5" s="669"/>
      <c r="G5" s="669"/>
      <c r="H5" s="669"/>
      <c r="I5" s="670"/>
    </row>
    <row r="6" spans="1:9" s="38" customFormat="1" ht="21" customHeight="1" thickBot="1">
      <c r="A6" s="675">
        <f>DATA!F8</f>
        <v>0</v>
      </c>
      <c r="B6" s="676"/>
      <c r="C6" s="676"/>
      <c r="D6" s="676"/>
      <c r="E6" s="676"/>
      <c r="F6" s="676"/>
      <c r="G6" s="676"/>
      <c r="H6" s="676"/>
      <c r="I6" s="677"/>
    </row>
    <row r="7" spans="1:9" s="38" customFormat="1" ht="15" customHeight="1">
      <c r="A7" s="72" t="s">
        <v>110</v>
      </c>
      <c r="B7" s="640" t="s">
        <v>155</v>
      </c>
      <c r="C7" s="674" t="s">
        <v>112</v>
      </c>
      <c r="D7" s="674"/>
      <c r="E7" s="640" t="s">
        <v>98</v>
      </c>
      <c r="F7" s="640" t="s">
        <v>105</v>
      </c>
      <c r="G7" s="640" t="s">
        <v>157</v>
      </c>
      <c r="H7" s="640" t="s">
        <v>158</v>
      </c>
      <c r="I7" s="672" t="s">
        <v>113</v>
      </c>
    </row>
    <row r="8" spans="1:9" s="38" customFormat="1" ht="35.25" customHeight="1">
      <c r="A8" s="80" t="s">
        <v>154</v>
      </c>
      <c r="B8" s="667"/>
      <c r="C8" s="76" t="s">
        <v>111</v>
      </c>
      <c r="D8" s="76" t="s">
        <v>156</v>
      </c>
      <c r="E8" s="667"/>
      <c r="F8" s="667"/>
      <c r="G8" s="667"/>
      <c r="H8" s="667"/>
      <c r="I8" s="673"/>
    </row>
    <row r="9" spans="1:9" s="38" customFormat="1" ht="18" customHeight="1">
      <c r="A9" s="679"/>
      <c r="B9" s="203"/>
      <c r="C9" s="665"/>
      <c r="D9" s="665"/>
      <c r="E9" s="693">
        <f>+(D9*B10)+(C9*B10)</f>
        <v>0</v>
      </c>
      <c r="F9" s="665"/>
      <c r="G9" s="688"/>
      <c r="H9" s="203"/>
      <c r="I9" s="702"/>
    </row>
    <row r="10" spans="1:9" s="38" customFormat="1" ht="18" customHeight="1">
      <c r="A10" s="678"/>
      <c r="B10" s="204"/>
      <c r="C10" s="666"/>
      <c r="D10" s="666"/>
      <c r="E10" s="694"/>
      <c r="F10" s="666"/>
      <c r="G10" s="689"/>
      <c r="H10" s="207"/>
      <c r="I10" s="703"/>
    </row>
    <row r="11" spans="1:9" s="38" customFormat="1" ht="18" customHeight="1">
      <c r="A11" s="678"/>
      <c r="B11" s="205"/>
      <c r="C11" s="687"/>
      <c r="D11" s="687"/>
      <c r="E11" s="693">
        <f>+(D11*B12)+(C11*B12)</f>
        <v>0</v>
      </c>
      <c r="F11" s="687"/>
      <c r="G11" s="695"/>
      <c r="H11" s="205"/>
      <c r="I11" s="701"/>
    </row>
    <row r="12" spans="1:9" s="38" customFormat="1" ht="18" customHeight="1">
      <c r="A12" s="678"/>
      <c r="B12" s="204"/>
      <c r="C12" s="666"/>
      <c r="D12" s="666"/>
      <c r="E12" s="694"/>
      <c r="F12" s="666"/>
      <c r="G12" s="689"/>
      <c r="H12" s="207"/>
      <c r="I12" s="703"/>
    </row>
    <row r="13" spans="1:9" s="38" customFormat="1" ht="18" customHeight="1">
      <c r="A13" s="678"/>
      <c r="B13" s="205"/>
      <c r="C13" s="687"/>
      <c r="D13" s="687"/>
      <c r="E13" s="693">
        <f>+(D13*B14)+(C13*B14)</f>
        <v>0</v>
      </c>
      <c r="F13" s="687"/>
      <c r="G13" s="695"/>
      <c r="H13" s="205"/>
      <c r="I13" s="701"/>
    </row>
    <row r="14" spans="1:9" s="38" customFormat="1" ht="18" customHeight="1">
      <c r="A14" s="678"/>
      <c r="B14" s="204"/>
      <c r="C14" s="666"/>
      <c r="D14" s="666"/>
      <c r="E14" s="694"/>
      <c r="F14" s="666"/>
      <c r="G14" s="689"/>
      <c r="H14" s="207"/>
      <c r="I14" s="703"/>
    </row>
    <row r="15" spans="1:9" s="38" customFormat="1" ht="18" customHeight="1">
      <c r="A15" s="678"/>
      <c r="B15" s="205"/>
      <c r="C15" s="687"/>
      <c r="D15" s="687"/>
      <c r="E15" s="693">
        <f>+(D15*B16)+(C15*B16)</f>
        <v>0</v>
      </c>
      <c r="F15" s="687"/>
      <c r="G15" s="695"/>
      <c r="H15" s="205"/>
      <c r="I15" s="701"/>
    </row>
    <row r="16" spans="1:9" s="38" customFormat="1" ht="18" customHeight="1">
      <c r="A16" s="678"/>
      <c r="B16" s="204"/>
      <c r="C16" s="666"/>
      <c r="D16" s="666"/>
      <c r="E16" s="694"/>
      <c r="F16" s="666"/>
      <c r="G16" s="689"/>
      <c r="H16" s="207"/>
      <c r="I16" s="703"/>
    </row>
    <row r="17" spans="1:9" s="38" customFormat="1" ht="18" customHeight="1">
      <c r="A17" s="678"/>
      <c r="B17" s="205"/>
      <c r="C17" s="687"/>
      <c r="D17" s="687"/>
      <c r="E17" s="693">
        <f>+(D17*B18)+(C17*B18)</f>
        <v>0</v>
      </c>
      <c r="F17" s="687"/>
      <c r="G17" s="695"/>
      <c r="H17" s="205"/>
      <c r="I17" s="701"/>
    </row>
    <row r="18" spans="1:9" s="38" customFormat="1" ht="18" customHeight="1">
      <c r="A18" s="678"/>
      <c r="B18" s="204"/>
      <c r="C18" s="666"/>
      <c r="D18" s="666"/>
      <c r="E18" s="694"/>
      <c r="F18" s="666"/>
      <c r="G18" s="689"/>
      <c r="H18" s="207"/>
      <c r="I18" s="703"/>
    </row>
    <row r="19" spans="1:9" s="38" customFormat="1" ht="18" customHeight="1">
      <c r="A19" s="678"/>
      <c r="B19" s="205"/>
      <c r="C19" s="687"/>
      <c r="D19" s="687"/>
      <c r="E19" s="693">
        <f>+(D19*B20)+(C19*B20)</f>
        <v>0</v>
      </c>
      <c r="F19" s="687"/>
      <c r="G19" s="695"/>
      <c r="H19" s="205"/>
      <c r="I19" s="701"/>
    </row>
    <row r="20" spans="1:9" s="38" customFormat="1" ht="18" customHeight="1">
      <c r="A20" s="678"/>
      <c r="B20" s="204"/>
      <c r="C20" s="666"/>
      <c r="D20" s="666"/>
      <c r="E20" s="694"/>
      <c r="F20" s="666"/>
      <c r="G20" s="689"/>
      <c r="H20" s="207"/>
      <c r="I20" s="703"/>
    </row>
    <row r="21" spans="1:9" s="38" customFormat="1" ht="18" customHeight="1">
      <c r="A21" s="678"/>
      <c r="B21" s="205"/>
      <c r="C21" s="687"/>
      <c r="D21" s="687"/>
      <c r="E21" s="693">
        <f>+(D21*B22)+(C21*B22)</f>
        <v>0</v>
      </c>
      <c r="F21" s="687"/>
      <c r="G21" s="695"/>
      <c r="H21" s="205"/>
      <c r="I21" s="701"/>
    </row>
    <row r="22" spans="1:9" s="38" customFormat="1" ht="18" customHeight="1">
      <c r="A22" s="678"/>
      <c r="B22" s="204"/>
      <c r="C22" s="666"/>
      <c r="D22" s="666"/>
      <c r="E22" s="694"/>
      <c r="F22" s="666"/>
      <c r="G22" s="689"/>
      <c r="H22" s="207"/>
      <c r="I22" s="703"/>
    </row>
    <row r="23" spans="1:9" s="38" customFormat="1" ht="18" customHeight="1">
      <c r="A23" s="678"/>
      <c r="B23" s="204"/>
      <c r="C23" s="687"/>
      <c r="D23" s="687"/>
      <c r="E23" s="693">
        <f>+(D23*B24)+(C23*B24)</f>
        <v>0</v>
      </c>
      <c r="F23" s="687"/>
      <c r="G23" s="695"/>
      <c r="H23" s="207"/>
      <c r="I23" s="701"/>
    </row>
    <row r="24" spans="1:9" s="38" customFormat="1" ht="18" customHeight="1">
      <c r="A24" s="678"/>
      <c r="B24" s="204"/>
      <c r="C24" s="666"/>
      <c r="D24" s="666"/>
      <c r="E24" s="694"/>
      <c r="F24" s="666"/>
      <c r="G24" s="689"/>
      <c r="H24" s="207"/>
      <c r="I24" s="702"/>
    </row>
    <row r="25" spans="1:9" s="38" customFormat="1" ht="18" customHeight="1">
      <c r="A25" s="678"/>
      <c r="B25" s="205"/>
      <c r="C25" s="687"/>
      <c r="D25" s="687"/>
      <c r="E25" s="693">
        <f>+(D25*B26)+(C25*B26)</f>
        <v>0</v>
      </c>
      <c r="F25" s="687"/>
      <c r="G25" s="695"/>
      <c r="H25" s="205"/>
      <c r="I25" s="702"/>
    </row>
    <row r="26" spans="1:9" s="38" customFormat="1" ht="18" customHeight="1" thickBot="1">
      <c r="A26" s="699"/>
      <c r="B26" s="206"/>
      <c r="C26" s="690"/>
      <c r="D26" s="690"/>
      <c r="E26" s="694"/>
      <c r="F26" s="690"/>
      <c r="G26" s="700"/>
      <c r="H26" s="208"/>
      <c r="I26" s="704"/>
    </row>
    <row r="27" spans="1:9" s="38" customFormat="1" ht="23.25" customHeight="1" thickBot="1" thickTop="1">
      <c r="A27" s="705"/>
      <c r="B27" s="706"/>
      <c r="C27" s="706"/>
      <c r="D27" s="706"/>
      <c r="E27" s="706"/>
      <c r="F27" s="82" t="s">
        <v>114</v>
      </c>
      <c r="G27" s="75"/>
      <c r="H27" s="691">
        <f>SUM(E9:E26)</f>
        <v>0</v>
      </c>
      <c r="I27" s="692"/>
    </row>
    <row r="28" spans="1:9" s="38" customFormat="1" ht="19.5" customHeight="1" thickBot="1" thickTop="1">
      <c r="A28" s="696" t="s">
        <v>104</v>
      </c>
      <c r="B28" s="697"/>
      <c r="C28" s="697"/>
      <c r="D28" s="697"/>
      <c r="E28" s="697"/>
      <c r="F28" s="697"/>
      <c r="G28" s="697"/>
      <c r="H28" s="697"/>
      <c r="I28" s="698"/>
    </row>
    <row r="29" spans="1:9" s="38" customFormat="1" ht="14.25" customHeight="1" thickTop="1">
      <c r="A29" s="77" t="s">
        <v>136</v>
      </c>
      <c r="B29" s="78"/>
      <c r="C29" s="78"/>
      <c r="D29" s="78"/>
      <c r="E29" s="79"/>
      <c r="F29" s="78" t="s">
        <v>137</v>
      </c>
      <c r="G29" s="78"/>
      <c r="H29" s="711" t="s">
        <v>138</v>
      </c>
      <c r="I29" s="712"/>
    </row>
    <row r="30" spans="1:9" s="38" customFormat="1" ht="14.25" customHeight="1">
      <c r="A30" s="102"/>
      <c r="B30" s="103"/>
      <c r="C30" s="103"/>
      <c r="D30" s="103"/>
      <c r="E30" s="104"/>
      <c r="F30" s="39"/>
      <c r="G30" s="39"/>
      <c r="H30" s="99"/>
      <c r="I30" s="111"/>
    </row>
    <row r="31" spans="1:9" s="38" customFormat="1" ht="24" customHeight="1" thickBot="1">
      <c r="A31" s="580" t="s">
        <v>50</v>
      </c>
      <c r="B31" s="707"/>
      <c r="C31" s="707"/>
      <c r="D31" s="707"/>
      <c r="E31" s="581"/>
      <c r="F31" s="708"/>
      <c r="G31" s="709"/>
      <c r="H31" s="708"/>
      <c r="I31" s="710"/>
    </row>
    <row r="32" s="38" customFormat="1" ht="12.75" thickTop="1">
      <c r="A32" s="43"/>
    </row>
  </sheetData>
  <sheetProtection/>
  <mergeCells count="89">
    <mergeCell ref="I25:I26"/>
    <mergeCell ref="C15:C16"/>
    <mergeCell ref="A27:E27"/>
    <mergeCell ref="A31:E31"/>
    <mergeCell ref="F31:G31"/>
    <mergeCell ref="H31:I31"/>
    <mergeCell ref="H29:I29"/>
    <mergeCell ref="C23:C24"/>
    <mergeCell ref="I19:I20"/>
    <mergeCell ref="I21:I22"/>
    <mergeCell ref="D17:D18"/>
    <mergeCell ref="F15:F16"/>
    <mergeCell ref="E15:E16"/>
    <mergeCell ref="D15:D16"/>
    <mergeCell ref="I9:I10"/>
    <mergeCell ref="I11:I12"/>
    <mergeCell ref="I13:I14"/>
    <mergeCell ref="I15:I16"/>
    <mergeCell ref="I17:I18"/>
    <mergeCell ref="D13:D14"/>
    <mergeCell ref="I23:I24"/>
    <mergeCell ref="D21:D22"/>
    <mergeCell ref="E19:E20"/>
    <mergeCell ref="G15:G16"/>
    <mergeCell ref="E9:E10"/>
    <mergeCell ref="C17:C18"/>
    <mergeCell ref="G23:G24"/>
    <mergeCell ref="F23:F24"/>
    <mergeCell ref="E23:E24"/>
    <mergeCell ref="D23:D24"/>
    <mergeCell ref="C19:C20"/>
    <mergeCell ref="G21:G22"/>
    <mergeCell ref="F21:F22"/>
    <mergeCell ref="D25:D26"/>
    <mergeCell ref="G17:G18"/>
    <mergeCell ref="F17:F18"/>
    <mergeCell ref="E17:E18"/>
    <mergeCell ref="G25:G26"/>
    <mergeCell ref="F25:F26"/>
    <mergeCell ref="E25:E26"/>
    <mergeCell ref="E21:E22"/>
    <mergeCell ref="D19:D20"/>
    <mergeCell ref="A28:I28"/>
    <mergeCell ref="A17:A18"/>
    <mergeCell ref="A19:A20"/>
    <mergeCell ref="A21:A22"/>
    <mergeCell ref="A25:A26"/>
    <mergeCell ref="A23:A24"/>
    <mergeCell ref="C21:C22"/>
    <mergeCell ref="G19:G20"/>
    <mergeCell ref="F19:F20"/>
    <mergeCell ref="C25:C26"/>
    <mergeCell ref="H27:I27"/>
    <mergeCell ref="C11:C12"/>
    <mergeCell ref="D11:D12"/>
    <mergeCell ref="E11:E12"/>
    <mergeCell ref="G13:G14"/>
    <mergeCell ref="G11:G12"/>
    <mergeCell ref="F13:F14"/>
    <mergeCell ref="E13:E14"/>
    <mergeCell ref="C13:C14"/>
    <mergeCell ref="F11:F12"/>
    <mergeCell ref="A11:A12"/>
    <mergeCell ref="H7:H8"/>
    <mergeCell ref="G7:G8"/>
    <mergeCell ref="F7:F8"/>
    <mergeCell ref="G9:G10"/>
    <mergeCell ref="F9:F10"/>
    <mergeCell ref="A13:A14"/>
    <mergeCell ref="A15:A16"/>
    <mergeCell ref="A9:A10"/>
    <mergeCell ref="G1:I1"/>
    <mergeCell ref="G3:I3"/>
    <mergeCell ref="D1:E1"/>
    <mergeCell ref="A3:E3"/>
    <mergeCell ref="A1:C1"/>
    <mergeCell ref="G2:I2"/>
    <mergeCell ref="A4:E4"/>
    <mergeCell ref="A2:C2"/>
    <mergeCell ref="D2:E2"/>
    <mergeCell ref="C9:C10"/>
    <mergeCell ref="D9:D10"/>
    <mergeCell ref="B7:B8"/>
    <mergeCell ref="A5:I5"/>
    <mergeCell ref="G4:I4"/>
    <mergeCell ref="I7:I8"/>
    <mergeCell ref="C7:D7"/>
    <mergeCell ref="E7:E8"/>
    <mergeCell ref="A6:I6"/>
  </mergeCells>
  <printOptions horizontalCentered="1"/>
  <pageMargins left="0.25" right="0.25" top="0.61" bottom="0.17" header="0.2" footer="0.2"/>
  <pageSetup blackAndWhite="1" fitToHeight="1" fitToWidth="1" horizontalDpi="300" verticalDpi="300" orientation="landscape" scale="94" r:id="rId2"/>
  <headerFooter alignWithMargins="0">
    <oddHeader>&amp;CIDAHO BUREAU OF HOMELAND SECURITY
RENTED EQUIPMENT</oddHeader>
  </headerFooter>
  <drawing r:id="rId1"/>
</worksheet>
</file>

<file path=xl/worksheets/sheet15.xml><?xml version="1.0" encoding="utf-8"?>
<worksheet xmlns="http://schemas.openxmlformats.org/spreadsheetml/2006/main" xmlns:r="http://schemas.openxmlformats.org/officeDocument/2006/relationships">
  <dimension ref="A1:AV49"/>
  <sheetViews>
    <sheetView zoomScalePageLayoutView="0" workbookViewId="0" topLeftCell="A1">
      <selection activeCell="AZ7" sqref="AZ7"/>
    </sheetView>
  </sheetViews>
  <sheetFormatPr defaultColWidth="9.140625" defaultRowHeight="12.75"/>
  <cols>
    <col min="1" max="1" width="0.85546875" style="0" customWidth="1"/>
    <col min="2" max="2" width="2.00390625" style="0" customWidth="1"/>
    <col min="3" max="3" width="2.7109375" style="0" customWidth="1"/>
    <col min="4" max="4" width="1.8515625" style="0" customWidth="1"/>
    <col min="5" max="5" width="1.7109375" style="0" customWidth="1"/>
    <col min="6" max="8" width="2.7109375" style="0" customWidth="1"/>
    <col min="9" max="9" width="1.8515625" style="0" customWidth="1"/>
    <col min="10" max="11" width="2.7109375" style="0" customWidth="1"/>
    <col min="12" max="12" width="1.421875" style="0" customWidth="1"/>
    <col min="13" max="13" width="2.7109375" style="0" customWidth="1"/>
    <col min="14" max="14" width="1.8515625" style="0" customWidth="1"/>
    <col min="15" max="15" width="0.85546875" style="0" customWidth="1"/>
    <col min="16" max="16" width="2.00390625" style="0" customWidth="1"/>
    <col min="17" max="21" width="2.7109375" style="0" customWidth="1"/>
    <col min="22" max="22" width="0.85546875" style="0" customWidth="1"/>
    <col min="23" max="23" width="2.00390625" style="0" customWidth="1"/>
    <col min="24" max="24" width="1.8515625" style="0" customWidth="1"/>
    <col min="25" max="25" width="2.7109375" style="0" customWidth="1"/>
    <col min="26" max="26" width="3.28125" style="0" customWidth="1"/>
    <col min="27" max="27" width="1.8515625" style="0" customWidth="1"/>
    <col min="28" max="28" width="3.28125" style="0" customWidth="1"/>
    <col min="29" max="29" width="1.8515625" style="0" customWidth="1"/>
    <col min="30" max="30" width="2.7109375" style="0" customWidth="1"/>
    <col min="31" max="31" width="0.85546875" style="0" customWidth="1"/>
    <col min="32" max="32" width="2.00390625" style="0" customWidth="1"/>
    <col min="33" max="34" width="2.7109375" style="0" customWidth="1"/>
    <col min="35" max="35" width="1.8515625" style="0" customWidth="1"/>
    <col min="36" max="36" width="0.85546875" style="0" customWidth="1"/>
    <col min="37" max="37" width="2.00390625" style="0" customWidth="1"/>
    <col min="38" max="38" width="0.85546875" style="0" customWidth="1"/>
    <col min="39" max="39" width="2.421875" style="0" customWidth="1"/>
    <col min="40" max="40" width="2.7109375" style="0" customWidth="1"/>
    <col min="41" max="42" width="1.8515625" style="0" customWidth="1"/>
    <col min="43" max="43" width="2.00390625" style="0" customWidth="1"/>
    <col min="44" max="44" width="0.85546875" style="0" customWidth="1"/>
    <col min="45" max="46" width="2.00390625" style="0" customWidth="1"/>
    <col min="47" max="48" width="2.7109375" style="0" customWidth="1"/>
  </cols>
  <sheetData>
    <row r="1" spans="1:48" ht="13.5" thickTop="1">
      <c r="A1" s="479"/>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1"/>
    </row>
    <row r="2" spans="1:48" ht="12.75">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4"/>
    </row>
    <row r="3" spans="1:48" ht="12.75">
      <c r="A3" s="482"/>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4"/>
    </row>
    <row r="4" spans="1:48" ht="15.75">
      <c r="A4" s="388" t="s">
        <v>115</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90"/>
    </row>
    <row r="5" spans="1:48" ht="15.75">
      <c r="A5" s="388" t="s">
        <v>22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90"/>
    </row>
    <row r="6" spans="1:48" ht="15.75">
      <c r="A6" s="393"/>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5"/>
    </row>
    <row r="7" spans="1:48" ht="15.75">
      <c r="A7" s="387" t="s">
        <v>64</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3"/>
    </row>
    <row r="8" spans="1:48" ht="15.75">
      <c r="A8" s="387" t="s">
        <v>65</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3"/>
    </row>
    <row r="9" spans="1:48" ht="15.75">
      <c r="A9" s="38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2"/>
    </row>
    <row r="10" spans="1:48" ht="15.75">
      <c r="A10" s="387"/>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row>
    <row r="11" spans="1:48" ht="15.75">
      <c r="A11" s="381" t="s">
        <v>21</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3"/>
    </row>
    <row r="12" spans="1:48" ht="15.75">
      <c r="A12" s="387"/>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3"/>
    </row>
    <row r="13" spans="1:48" ht="15.75">
      <c r="A13" s="387" t="s">
        <v>313</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3"/>
    </row>
    <row r="14" spans="1:48" ht="15.7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8"/>
    </row>
    <row r="15" spans="1:48" ht="15.75">
      <c r="A15" s="387" t="s">
        <v>308</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3"/>
    </row>
    <row r="16" spans="1:48" ht="15.75">
      <c r="A16" s="381"/>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3"/>
    </row>
    <row r="17" spans="1:48" ht="15.75">
      <c r="A17" s="387" t="s">
        <v>304</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3"/>
    </row>
    <row r="18" spans="1:48" ht="15.75">
      <c r="A18" s="387"/>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3"/>
    </row>
    <row r="19" spans="1:48" ht="15.75">
      <c r="A19" s="381" t="s">
        <v>66</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row>
    <row r="20" spans="1:48" ht="15.75">
      <c r="A20" s="381"/>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3"/>
    </row>
    <row r="21" spans="1:48" ht="15.75">
      <c r="A21" s="381" t="s">
        <v>43</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3"/>
    </row>
    <row r="22" spans="1:48" ht="15.75">
      <c r="A22" s="381"/>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3"/>
    </row>
    <row r="23" spans="1:48" ht="15.75">
      <c r="A23" s="381" t="s">
        <v>67</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3"/>
    </row>
    <row r="24" spans="1:48" ht="15.75">
      <c r="A24" s="387"/>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3"/>
    </row>
    <row r="25" spans="1:48" ht="15.75">
      <c r="A25" s="381" t="s">
        <v>68</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3"/>
    </row>
    <row r="26" spans="1:48" ht="15.75">
      <c r="A26" s="387"/>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3"/>
    </row>
    <row r="27" spans="1:48" ht="15.75">
      <c r="A27" s="381" t="s">
        <v>69</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3"/>
    </row>
    <row r="28" spans="1:48" ht="15.75">
      <c r="A28" s="387"/>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3"/>
    </row>
    <row r="29" spans="1:48" ht="15.75">
      <c r="A29" s="381" t="s">
        <v>315</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3"/>
    </row>
    <row r="30" spans="1:48" ht="15.75">
      <c r="A30" s="387" t="s">
        <v>314</v>
      </c>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3"/>
    </row>
    <row r="31" spans="1:48" ht="15.75">
      <c r="A31" s="387"/>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3"/>
    </row>
    <row r="32" spans="1:48" ht="15.75">
      <c r="A32" s="387"/>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3"/>
    </row>
    <row r="33" spans="1:48" ht="15.75">
      <c r="A33" s="381"/>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3"/>
    </row>
    <row r="34" spans="1:48" ht="15.75">
      <c r="A34" s="387"/>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3"/>
    </row>
    <row r="35" spans="1:48" ht="15.75">
      <c r="A35" s="387"/>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3"/>
    </row>
    <row r="36" spans="1:48" ht="12.75">
      <c r="A36" s="482"/>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4"/>
    </row>
    <row r="37" spans="1:48" ht="12.75">
      <c r="A37" s="482"/>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4"/>
    </row>
    <row r="38" spans="1:48" ht="12.75">
      <c r="A38" s="482"/>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4"/>
    </row>
    <row r="39" spans="1:48" ht="12.75">
      <c r="A39" s="482"/>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4"/>
    </row>
    <row r="40" spans="1:48" ht="12.75">
      <c r="A40" s="482"/>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4"/>
    </row>
    <row r="41" spans="1:48" ht="12.75">
      <c r="A41" s="482"/>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2" spans="1:48" ht="12.75">
      <c r="A42" s="482"/>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4"/>
    </row>
    <row r="43" spans="1:48" ht="12.75">
      <c r="A43" s="482"/>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4"/>
    </row>
    <row r="44" spans="1:48" ht="12.75">
      <c r="A44" s="482"/>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4"/>
    </row>
    <row r="45" spans="1:48" ht="12.75">
      <c r="A45" s="482"/>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4"/>
    </row>
    <row r="46" spans="1:48" ht="13.5" thickBot="1">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7"/>
    </row>
    <row r="47" spans="1:43" ht="13.5" thickTop="1">
      <c r="A47" s="488"/>
      <c r="B47" s="488"/>
      <c r="O47" s="488"/>
      <c r="P47" s="488"/>
      <c r="V47" s="488"/>
      <c r="W47" s="488"/>
      <c r="AE47" s="488"/>
      <c r="AF47" s="488"/>
      <c r="AP47" s="488"/>
      <c r="AQ47" s="488"/>
    </row>
    <row r="48" spans="1:43" ht="12.75">
      <c r="A48" s="488"/>
      <c r="B48" s="488"/>
      <c r="O48" s="488"/>
      <c r="P48" s="488"/>
      <c r="V48" s="488"/>
      <c r="W48" s="488"/>
      <c r="AE48" s="488"/>
      <c r="AF48" s="488"/>
      <c r="AP48" s="488"/>
      <c r="AQ48" s="488"/>
    </row>
    <row r="49" spans="1:43" ht="12.75">
      <c r="A49" s="488"/>
      <c r="B49" s="488"/>
      <c r="O49" s="488"/>
      <c r="P49" s="488"/>
      <c r="V49" s="488"/>
      <c r="W49" s="488"/>
      <c r="AE49" s="488"/>
      <c r="AF49" s="488"/>
      <c r="AP49" s="488"/>
      <c r="AQ49" s="488"/>
    </row>
  </sheetData>
  <sheetProtection/>
  <mergeCells count="59">
    <mergeCell ref="AP48:AQ48"/>
    <mergeCell ref="A49:B49"/>
    <mergeCell ref="O49:P49"/>
    <mergeCell ref="V49:W49"/>
    <mergeCell ref="AE49:AF49"/>
    <mergeCell ref="AP49:AQ49"/>
    <mergeCell ref="A48:B48"/>
    <mergeCell ref="O48:P48"/>
    <mergeCell ref="V48:W48"/>
    <mergeCell ref="AE48:AF48"/>
    <mergeCell ref="AP47:AQ47"/>
    <mergeCell ref="A45:AV45"/>
    <mergeCell ref="A41:AV41"/>
    <mergeCell ref="A42:AV42"/>
    <mergeCell ref="A43:AV43"/>
    <mergeCell ref="A44:AV44"/>
    <mergeCell ref="A47:B47"/>
    <mergeCell ref="O47:P47"/>
    <mergeCell ref="V47:W47"/>
    <mergeCell ref="AE47:AF47"/>
    <mergeCell ref="A37:AV37"/>
    <mergeCell ref="A38:AV38"/>
    <mergeCell ref="A39:AV39"/>
    <mergeCell ref="A40:AV40"/>
    <mergeCell ref="A33:AV33"/>
    <mergeCell ref="A34:AV34"/>
    <mergeCell ref="A35:AV35"/>
    <mergeCell ref="A36:AV36"/>
    <mergeCell ref="A29:AV29"/>
    <mergeCell ref="A30:AV30"/>
    <mergeCell ref="A31:AV31"/>
    <mergeCell ref="A32:AV32"/>
    <mergeCell ref="A25:AV25"/>
    <mergeCell ref="A26:AV26"/>
    <mergeCell ref="A27:AV27"/>
    <mergeCell ref="A28:AV28"/>
    <mergeCell ref="A21:AV21"/>
    <mergeCell ref="A22:AV22"/>
    <mergeCell ref="A23:AV23"/>
    <mergeCell ref="A24:AV24"/>
    <mergeCell ref="A18:AV18"/>
    <mergeCell ref="A19:AV19"/>
    <mergeCell ref="A20:AV20"/>
    <mergeCell ref="A15:AV15"/>
    <mergeCell ref="A16:AV16"/>
    <mergeCell ref="A17:AV17"/>
    <mergeCell ref="A12:AV12"/>
    <mergeCell ref="A13:AV13"/>
    <mergeCell ref="A8:AV8"/>
    <mergeCell ref="A9:AV9"/>
    <mergeCell ref="A10:AV10"/>
    <mergeCell ref="A11:AV11"/>
    <mergeCell ref="A5:AV5"/>
    <mergeCell ref="A6:AV6"/>
    <mergeCell ref="A7:AV7"/>
    <mergeCell ref="A1:AV1"/>
    <mergeCell ref="A2:AV2"/>
    <mergeCell ref="A3:AV3"/>
    <mergeCell ref="A4:AV4"/>
  </mergeCells>
  <printOptions/>
  <pageMargins left="0.75" right="0.25" top="0.5" bottom="0.5" header="0.5" footer="0.5"/>
  <pageSetup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codeName="Sheet18">
    <tabColor indexed="10"/>
    <pageSetUpPr fitToPage="1"/>
  </sheetPr>
  <dimension ref="A1:J25"/>
  <sheetViews>
    <sheetView view="pageBreakPreview" zoomScaleSheetLayoutView="100" zoomScalePageLayoutView="0" workbookViewId="0" topLeftCell="A1">
      <selection activeCell="L15" sqref="L15"/>
    </sheetView>
  </sheetViews>
  <sheetFormatPr defaultColWidth="9.140625" defaultRowHeight="12.75"/>
  <cols>
    <col min="1" max="1" width="20.8515625" style="0" customWidth="1"/>
    <col min="2" max="2" width="22.421875" style="0" customWidth="1"/>
    <col min="3" max="3" width="17.8515625" style="0" customWidth="1"/>
    <col min="4" max="4" width="18.7109375" style="0" customWidth="1"/>
    <col min="5" max="5" width="19.140625" style="0" customWidth="1"/>
    <col min="6" max="6" width="9.421875" style="0" customWidth="1"/>
    <col min="7" max="7" width="10.7109375" style="0" customWidth="1"/>
    <col min="8" max="8" width="15.8515625" style="0" customWidth="1"/>
  </cols>
  <sheetData>
    <row r="1" spans="1:9" s="125" customFormat="1" ht="12">
      <c r="A1" s="716" t="s">
        <v>132</v>
      </c>
      <c r="B1" s="716"/>
      <c r="C1" s="260" t="s">
        <v>192</v>
      </c>
      <c r="D1" s="716" t="s">
        <v>255</v>
      </c>
      <c r="E1" s="716"/>
      <c r="F1" s="716"/>
      <c r="G1" s="716"/>
      <c r="H1" s="716"/>
      <c r="I1" s="124"/>
    </row>
    <row r="2" spans="1:9" s="38" customFormat="1" ht="18" customHeight="1" thickBot="1">
      <c r="A2" s="718">
        <f>DATA!F4</f>
        <v>0</v>
      </c>
      <c r="B2" s="718"/>
      <c r="C2" s="261">
        <f>DATA!F5</f>
        <v>0</v>
      </c>
      <c r="D2" s="717">
        <f>DATA!F6</f>
        <v>0</v>
      </c>
      <c r="E2" s="717"/>
      <c r="F2" s="719" t="s">
        <v>232</v>
      </c>
      <c r="G2" s="719"/>
      <c r="H2" s="719"/>
      <c r="I2" s="86"/>
    </row>
    <row r="3" spans="1:9" s="125" customFormat="1" ht="12">
      <c r="A3" s="716" t="s">
        <v>133</v>
      </c>
      <c r="B3" s="716"/>
      <c r="C3" s="716"/>
      <c r="D3" s="716" t="s">
        <v>147</v>
      </c>
      <c r="E3" s="716"/>
      <c r="F3" s="716" t="s">
        <v>131</v>
      </c>
      <c r="G3" s="716"/>
      <c r="H3" s="716"/>
      <c r="I3" s="124"/>
    </row>
    <row r="4" spans="1:9" s="38" customFormat="1" ht="19.5" customHeight="1" thickBot="1">
      <c r="A4" s="718">
        <f>DATA!F7</f>
        <v>0</v>
      </c>
      <c r="B4" s="718"/>
      <c r="C4" s="718"/>
      <c r="D4" s="724"/>
      <c r="E4" s="724"/>
      <c r="F4" s="722">
        <f>DATA!F9</f>
        <v>0</v>
      </c>
      <c r="G4" s="722"/>
      <c r="H4" s="722"/>
      <c r="I4" s="86"/>
    </row>
    <row r="5" spans="1:9" s="125" customFormat="1" ht="12.75" thickBot="1">
      <c r="A5" s="721" t="s">
        <v>134</v>
      </c>
      <c r="B5" s="721"/>
      <c r="C5" s="721"/>
      <c r="D5" s="721"/>
      <c r="E5" s="721"/>
      <c r="F5" s="721"/>
      <c r="G5" s="721"/>
      <c r="H5" s="721"/>
      <c r="I5" s="124"/>
    </row>
    <row r="6" spans="1:9" s="38" customFormat="1" ht="61.5" customHeight="1" thickBot="1">
      <c r="A6" s="723">
        <f>DATA!F8</f>
        <v>0</v>
      </c>
      <c r="B6" s="723"/>
      <c r="C6" s="723"/>
      <c r="D6" s="723"/>
      <c r="E6" s="723"/>
      <c r="F6" s="723"/>
      <c r="G6" s="723"/>
      <c r="H6" s="723"/>
      <c r="I6" s="86"/>
    </row>
    <row r="7" spans="1:9" s="38" customFormat="1" ht="33" customHeight="1" thickBot="1">
      <c r="A7" s="57" t="s">
        <v>118</v>
      </c>
      <c r="B7" s="720" t="s">
        <v>117</v>
      </c>
      <c r="C7" s="720"/>
      <c r="D7" s="87" t="s">
        <v>159</v>
      </c>
      <c r="E7" s="57" t="s">
        <v>116</v>
      </c>
      <c r="F7" s="720" t="s">
        <v>160</v>
      </c>
      <c r="G7" s="720"/>
      <c r="H7" s="720"/>
      <c r="I7" s="86"/>
    </row>
    <row r="8" spans="1:9" s="38" customFormat="1" ht="30" customHeight="1" thickBot="1">
      <c r="A8" s="254"/>
      <c r="B8" s="713"/>
      <c r="C8" s="714"/>
      <c r="D8" s="255"/>
      <c r="E8" s="256">
        <v>0</v>
      </c>
      <c r="F8" s="713"/>
      <c r="G8" s="714"/>
      <c r="H8" s="714"/>
      <c r="I8" s="86"/>
    </row>
    <row r="9" spans="1:9" s="38" customFormat="1" ht="29.25" customHeight="1" thickBot="1">
      <c r="A9" s="257"/>
      <c r="B9" s="713"/>
      <c r="C9" s="714"/>
      <c r="D9" s="258"/>
      <c r="E9" s="259"/>
      <c r="F9" s="713"/>
      <c r="G9" s="714"/>
      <c r="H9" s="714"/>
      <c r="I9" s="86"/>
    </row>
    <row r="10" spans="1:9" s="38" customFormat="1" ht="28.5" customHeight="1" thickBot="1">
      <c r="A10" s="257"/>
      <c r="B10" s="715"/>
      <c r="C10" s="715"/>
      <c r="D10" s="258"/>
      <c r="E10" s="259"/>
      <c r="F10" s="715"/>
      <c r="G10" s="715"/>
      <c r="H10" s="715"/>
      <c r="I10" s="86"/>
    </row>
    <row r="11" spans="1:9" s="38" customFormat="1" ht="27.75" customHeight="1" thickBot="1">
      <c r="A11" s="257"/>
      <c r="B11" s="715"/>
      <c r="C11" s="715"/>
      <c r="D11" s="258"/>
      <c r="E11" s="259"/>
      <c r="F11" s="715"/>
      <c r="G11" s="715"/>
      <c r="H11" s="715"/>
      <c r="I11" s="86"/>
    </row>
    <row r="12" spans="1:9" s="38" customFormat="1" ht="30" customHeight="1" thickBot="1">
      <c r="A12" s="257"/>
      <c r="B12" s="715"/>
      <c r="C12" s="715"/>
      <c r="D12" s="258"/>
      <c r="E12" s="259"/>
      <c r="F12" s="715"/>
      <c r="G12" s="715"/>
      <c r="H12" s="715"/>
      <c r="I12" s="86"/>
    </row>
    <row r="13" spans="1:9" s="38" customFormat="1" ht="32.25" customHeight="1" thickBot="1">
      <c r="A13" s="257"/>
      <c r="B13" s="715"/>
      <c r="C13" s="715"/>
      <c r="D13" s="258"/>
      <c r="E13" s="259"/>
      <c r="F13" s="715"/>
      <c r="G13" s="715"/>
      <c r="H13" s="715"/>
      <c r="I13" s="86"/>
    </row>
    <row r="14" spans="1:9" s="38" customFormat="1" ht="30.75" customHeight="1" thickBot="1">
      <c r="A14" s="257"/>
      <c r="B14" s="715"/>
      <c r="C14" s="715"/>
      <c r="D14" s="258"/>
      <c r="E14" s="259"/>
      <c r="F14" s="715"/>
      <c r="G14" s="715"/>
      <c r="H14" s="715"/>
      <c r="I14" s="86"/>
    </row>
    <row r="15" spans="1:10" s="38" customFormat="1" ht="33.75" customHeight="1" thickBot="1">
      <c r="A15" s="257"/>
      <c r="B15" s="715"/>
      <c r="C15" s="715"/>
      <c r="D15" s="258"/>
      <c r="E15" s="259"/>
      <c r="F15" s="715"/>
      <c r="G15" s="715"/>
      <c r="H15" s="715"/>
      <c r="I15" s="86"/>
      <c r="J15" s="268"/>
    </row>
    <row r="16" spans="1:9" s="38" customFormat="1" ht="35.25" customHeight="1" thickBot="1">
      <c r="A16" s="728"/>
      <c r="B16" s="729"/>
      <c r="C16" s="265" t="s">
        <v>114</v>
      </c>
      <c r="D16" s="266"/>
      <c r="E16" s="267">
        <f>SUM(E8:E15)</f>
        <v>0</v>
      </c>
      <c r="F16" s="731"/>
      <c r="G16" s="732"/>
      <c r="H16" s="733"/>
      <c r="I16" s="86"/>
    </row>
    <row r="17" spans="1:9" s="38" customFormat="1" ht="35.25" customHeight="1" thickBot="1">
      <c r="A17" s="730" t="s">
        <v>104</v>
      </c>
      <c r="B17" s="730"/>
      <c r="C17" s="730"/>
      <c r="D17" s="730"/>
      <c r="E17" s="730"/>
      <c r="F17" s="730"/>
      <c r="G17" s="730"/>
      <c r="H17" s="730"/>
      <c r="I17" s="86"/>
    </row>
    <row r="18" spans="1:9" s="38" customFormat="1" ht="15.75" customHeight="1">
      <c r="A18" s="726" t="s">
        <v>136</v>
      </c>
      <c r="B18" s="726"/>
      <c r="C18" s="726"/>
      <c r="D18" s="726" t="s">
        <v>137</v>
      </c>
      <c r="E18" s="726"/>
      <c r="F18" s="726"/>
      <c r="G18" s="726" t="s">
        <v>138</v>
      </c>
      <c r="H18" s="726"/>
      <c r="I18" s="86"/>
    </row>
    <row r="19" spans="1:9" s="38" customFormat="1" ht="15.75" customHeight="1" thickBot="1">
      <c r="A19" s="262"/>
      <c r="B19" s="264"/>
      <c r="C19" s="263"/>
      <c r="D19" s="262"/>
      <c r="E19" s="264"/>
      <c r="F19" s="263"/>
      <c r="G19" s="262"/>
      <c r="H19" s="263"/>
      <c r="I19" s="86"/>
    </row>
    <row r="20" spans="1:9" s="38" customFormat="1" ht="29.25" customHeight="1" thickBot="1">
      <c r="A20" s="727" t="s">
        <v>50</v>
      </c>
      <c r="B20" s="727"/>
      <c r="C20" s="727"/>
      <c r="D20" s="725"/>
      <c r="E20" s="725"/>
      <c r="F20" s="725"/>
      <c r="G20" s="725"/>
      <c r="H20" s="725"/>
      <c r="I20" s="86"/>
    </row>
    <row r="21" spans="1:9" s="38" customFormat="1" ht="12">
      <c r="A21" s="43"/>
      <c r="I21" s="86"/>
    </row>
    <row r="22" spans="1:9" ht="12.75">
      <c r="A22" s="85"/>
      <c r="B22" s="85"/>
      <c r="C22" s="85"/>
      <c r="D22" s="85"/>
      <c r="E22" s="85"/>
      <c r="F22" s="85"/>
      <c r="G22" s="85"/>
      <c r="H22" s="85"/>
      <c r="I22" s="85"/>
    </row>
    <row r="25" spans="1:10" ht="31.5">
      <c r="A25" s="544"/>
      <c r="B25" s="544"/>
      <c r="C25" s="544"/>
      <c r="D25" s="544"/>
      <c r="E25" s="544"/>
      <c r="F25" s="544"/>
      <c r="G25" s="544"/>
      <c r="H25" s="544"/>
      <c r="I25" s="544"/>
      <c r="J25" s="544"/>
    </row>
  </sheetData>
  <sheetProtection/>
  <mergeCells count="42">
    <mergeCell ref="B8:C8"/>
    <mergeCell ref="A20:C20"/>
    <mergeCell ref="A16:B16"/>
    <mergeCell ref="A17:H17"/>
    <mergeCell ref="B9:C9"/>
    <mergeCell ref="B10:C10"/>
    <mergeCell ref="B11:C11"/>
    <mergeCell ref="B12:C12"/>
    <mergeCell ref="B13:C13"/>
    <mergeCell ref="F16:H16"/>
    <mergeCell ref="D20:F20"/>
    <mergeCell ref="G20:H20"/>
    <mergeCell ref="A18:C18"/>
    <mergeCell ref="D18:F18"/>
    <mergeCell ref="G18:H18"/>
    <mergeCell ref="A25:J25"/>
    <mergeCell ref="A4:C4"/>
    <mergeCell ref="B7:C7"/>
    <mergeCell ref="F7:H7"/>
    <mergeCell ref="A5:H5"/>
    <mergeCell ref="F4:H4"/>
    <mergeCell ref="A6:H6"/>
    <mergeCell ref="D4:E4"/>
    <mergeCell ref="A1:B1"/>
    <mergeCell ref="D1:E1"/>
    <mergeCell ref="F1:H1"/>
    <mergeCell ref="A3:C3"/>
    <mergeCell ref="D3:E3"/>
    <mergeCell ref="F3:H3"/>
    <mergeCell ref="D2:E2"/>
    <mergeCell ref="A2:B2"/>
    <mergeCell ref="F2:H2"/>
    <mergeCell ref="F8:H8"/>
    <mergeCell ref="B15:C15"/>
    <mergeCell ref="F9:H9"/>
    <mergeCell ref="F10:H10"/>
    <mergeCell ref="F11:H11"/>
    <mergeCell ref="F12:H12"/>
    <mergeCell ref="F13:H13"/>
    <mergeCell ref="F14:H14"/>
    <mergeCell ref="F15:H15"/>
    <mergeCell ref="B14:C14"/>
  </mergeCells>
  <printOptions horizontalCentered="1"/>
  <pageMargins left="0.24" right="0.2" top="0.61" bottom="0.44" header="0.2" footer="0.17"/>
  <pageSetup blackAndWhite="1" fitToHeight="1" fitToWidth="1" horizontalDpi="600" verticalDpi="600" orientation="landscape" scale="99" r:id="rId2"/>
  <headerFooter alignWithMargins="0">
    <oddHeader>&amp;C&amp;"Arial,Bold"&amp;12IDAHO BUREAU OF HOMELAND SECURITY
CONTRACT WORK RECORD</oddHead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7"/>
  <sheetViews>
    <sheetView view="pageBreakPreview" zoomScale="75" zoomScaleSheetLayoutView="75" zoomScalePageLayoutView="0" workbookViewId="0" topLeftCell="A43">
      <selection activeCell="D15" sqref="D15"/>
    </sheetView>
  </sheetViews>
  <sheetFormatPr defaultColWidth="9.140625" defaultRowHeight="12.75"/>
  <cols>
    <col min="1" max="1" width="152.00390625" style="156" customWidth="1"/>
    <col min="2" max="16384" width="9.140625" style="156" customWidth="1"/>
  </cols>
  <sheetData>
    <row r="1" spans="1:13" s="155" customFormat="1" ht="15.75">
      <c r="A1" s="153" t="s">
        <v>204</v>
      </c>
      <c r="B1" s="154"/>
      <c r="C1" s="154"/>
      <c r="D1" s="154"/>
      <c r="E1" s="154"/>
      <c r="F1" s="154"/>
      <c r="G1" s="154"/>
      <c r="H1" s="154"/>
      <c r="I1" s="154"/>
      <c r="J1" s="154"/>
      <c r="K1" s="154"/>
      <c r="L1" s="154"/>
      <c r="M1" s="154"/>
    </row>
    <row r="2" spans="1:13" s="155" customFormat="1" ht="15.75">
      <c r="A2" s="153" t="s">
        <v>243</v>
      </c>
      <c r="B2" s="154"/>
      <c r="C2" s="154"/>
      <c r="D2" s="154"/>
      <c r="E2" s="154"/>
      <c r="F2" s="154"/>
      <c r="G2" s="154"/>
      <c r="H2" s="154"/>
      <c r="I2" s="154"/>
      <c r="J2" s="154"/>
      <c r="K2" s="154"/>
      <c r="L2" s="154"/>
      <c r="M2" s="154"/>
    </row>
    <row r="3" s="155" customFormat="1" ht="15"/>
    <row r="4" ht="15">
      <c r="A4" s="156" t="s">
        <v>205</v>
      </c>
    </row>
    <row r="6" ht="15.75">
      <c r="A6" s="157" t="s">
        <v>244</v>
      </c>
    </row>
    <row r="7" ht="15">
      <c r="A7" s="232" t="s">
        <v>270</v>
      </c>
    </row>
    <row r="8" ht="15">
      <c r="A8" s="232" t="s">
        <v>271</v>
      </c>
    </row>
    <row r="9" ht="15">
      <c r="A9" s="232" t="s">
        <v>328</v>
      </c>
    </row>
    <row r="10" ht="15">
      <c r="A10" s="232" t="s">
        <v>329</v>
      </c>
    </row>
    <row r="11" ht="15">
      <c r="A11" s="158"/>
    </row>
    <row r="12" ht="15.75">
      <c r="A12" s="157" t="s">
        <v>269</v>
      </c>
    </row>
    <row r="13" ht="15" customHeight="1">
      <c r="A13" s="233" t="s">
        <v>273</v>
      </c>
    </row>
    <row r="14" ht="15" customHeight="1">
      <c r="A14" s="233" t="s">
        <v>274</v>
      </c>
    </row>
    <row r="15" ht="15" customHeight="1">
      <c r="A15" s="232" t="s">
        <v>272</v>
      </c>
    </row>
    <row r="16" ht="15">
      <c r="A16" s="158"/>
    </row>
    <row r="17" ht="15.75">
      <c r="A17" s="157" t="s">
        <v>324</v>
      </c>
    </row>
    <row r="18" ht="15">
      <c r="A18" s="232" t="s">
        <v>275</v>
      </c>
    </row>
    <row r="19" ht="15.75">
      <c r="A19" s="232" t="s">
        <v>281</v>
      </c>
    </row>
    <row r="20" ht="15">
      <c r="A20" s="232" t="s">
        <v>317</v>
      </c>
    </row>
    <row r="21" ht="15">
      <c r="A21" s="232" t="s">
        <v>282</v>
      </c>
    </row>
    <row r="22" ht="15">
      <c r="A22" s="232" t="s">
        <v>327</v>
      </c>
    </row>
    <row r="23" ht="15">
      <c r="A23" s="158"/>
    </row>
    <row r="24" ht="15.75">
      <c r="A24" s="157" t="s">
        <v>228</v>
      </c>
    </row>
    <row r="25" ht="15">
      <c r="A25" s="232" t="s">
        <v>276</v>
      </c>
    </row>
    <row r="26" ht="15">
      <c r="A26" s="158" t="s">
        <v>213</v>
      </c>
    </row>
    <row r="27" ht="15">
      <c r="A27" s="232" t="s">
        <v>316</v>
      </c>
    </row>
    <row r="28" ht="15">
      <c r="A28" s="232" t="s">
        <v>318</v>
      </c>
    </row>
    <row r="29" ht="15">
      <c r="A29" s="232" t="s">
        <v>319</v>
      </c>
    </row>
    <row r="30" ht="15">
      <c r="A30" s="232" t="s">
        <v>320</v>
      </c>
    </row>
    <row r="31" ht="15">
      <c r="A31" s="232" t="s">
        <v>321</v>
      </c>
    </row>
    <row r="32" ht="15">
      <c r="A32" s="232" t="s">
        <v>277</v>
      </c>
    </row>
    <row r="33" ht="15">
      <c r="A33" s="158"/>
    </row>
    <row r="34" ht="15.75">
      <c r="A34" s="157" t="s">
        <v>245</v>
      </c>
    </row>
    <row r="35" ht="15">
      <c r="A35" s="232" t="s">
        <v>278</v>
      </c>
    </row>
    <row r="36" ht="15">
      <c r="A36" s="158" t="s">
        <v>211</v>
      </c>
    </row>
    <row r="37" ht="15">
      <c r="A37" s="232" t="s">
        <v>277</v>
      </c>
    </row>
    <row r="38" ht="15">
      <c r="A38" s="158"/>
    </row>
    <row r="39" ht="15.75">
      <c r="A39" s="157" t="s">
        <v>246</v>
      </c>
    </row>
    <row r="40" ht="15">
      <c r="A40" s="232" t="s">
        <v>279</v>
      </c>
    </row>
    <row r="41" spans="1:7" ht="15.75">
      <c r="A41" s="232" t="s">
        <v>280</v>
      </c>
      <c r="G41" s="157"/>
    </row>
    <row r="42" ht="15">
      <c r="A42" s="232" t="s">
        <v>283</v>
      </c>
    </row>
    <row r="43" ht="15">
      <c r="A43" s="232" t="s">
        <v>285</v>
      </c>
    </row>
    <row r="44" ht="15">
      <c r="A44" s="158" t="s">
        <v>212</v>
      </c>
    </row>
    <row r="45" ht="15">
      <c r="A45" s="232" t="s">
        <v>284</v>
      </c>
    </row>
    <row r="46" ht="15">
      <c r="A46" s="232" t="s">
        <v>277</v>
      </c>
    </row>
    <row r="47" ht="15">
      <c r="A47" s="158"/>
    </row>
    <row r="48" ht="15.75">
      <c r="A48" s="157" t="s">
        <v>325</v>
      </c>
    </row>
    <row r="49" ht="15">
      <c r="A49" s="236" t="s">
        <v>322</v>
      </c>
    </row>
    <row r="50" ht="15">
      <c r="A50" s="232" t="s">
        <v>286</v>
      </c>
    </row>
    <row r="51" ht="15">
      <c r="A51" s="158" t="s">
        <v>206</v>
      </c>
    </row>
    <row r="52" ht="15">
      <c r="A52" s="232" t="s">
        <v>287</v>
      </c>
    </row>
    <row r="53" ht="15">
      <c r="A53" s="158" t="s">
        <v>207</v>
      </c>
    </row>
    <row r="54" ht="15">
      <c r="A54" s="158" t="s">
        <v>208</v>
      </c>
    </row>
    <row r="55" ht="15">
      <c r="A55" s="232" t="s">
        <v>288</v>
      </c>
    </row>
    <row r="56" ht="15">
      <c r="A56" s="158" t="s">
        <v>209</v>
      </c>
    </row>
    <row r="57" ht="15">
      <c r="A57" s="158" t="s">
        <v>210</v>
      </c>
    </row>
    <row r="58" ht="15">
      <c r="A58" s="158"/>
    </row>
    <row r="59" ht="15.75">
      <c r="A59" s="157" t="s">
        <v>247</v>
      </c>
    </row>
    <row r="60" ht="15">
      <c r="A60" s="158" t="s">
        <v>214</v>
      </c>
    </row>
    <row r="61" ht="15">
      <c r="A61" s="232" t="s">
        <v>289</v>
      </c>
    </row>
    <row r="62" ht="15">
      <c r="A62" s="232" t="s">
        <v>290</v>
      </c>
    </row>
    <row r="63" ht="15">
      <c r="A63" s="232" t="s">
        <v>291</v>
      </c>
    </row>
    <row r="64" ht="15">
      <c r="A64" s="232" t="s">
        <v>292</v>
      </c>
    </row>
    <row r="65" ht="15">
      <c r="A65" s="158" t="s">
        <v>215</v>
      </c>
    </row>
    <row r="66" ht="15">
      <c r="A66" s="232" t="s">
        <v>293</v>
      </c>
    </row>
    <row r="67" ht="15">
      <c r="A67" s="232" t="s">
        <v>294</v>
      </c>
    </row>
    <row r="68" ht="15">
      <c r="A68" s="232" t="s">
        <v>295</v>
      </c>
    </row>
    <row r="69" ht="15">
      <c r="A69" s="232" t="s">
        <v>296</v>
      </c>
    </row>
    <row r="70" ht="15">
      <c r="A70" s="158" t="s">
        <v>216</v>
      </c>
    </row>
    <row r="71" ht="15">
      <c r="A71" s="232" t="s">
        <v>297</v>
      </c>
    </row>
    <row r="72" ht="15">
      <c r="A72" s="232" t="s">
        <v>298</v>
      </c>
    </row>
    <row r="73" ht="15.75">
      <c r="A73" s="234" t="s">
        <v>299</v>
      </c>
    </row>
    <row r="74" ht="15">
      <c r="A74" s="159" t="s">
        <v>217</v>
      </c>
    </row>
    <row r="76" ht="15.75">
      <c r="A76" s="157" t="s">
        <v>323</v>
      </c>
    </row>
    <row r="77" ht="15">
      <c r="A77" s="232" t="s">
        <v>326</v>
      </c>
    </row>
  </sheetData>
  <sheetProtection/>
  <printOptions/>
  <pageMargins left="0.75" right="0.75" top="0.5" bottom="0.5" header="0.5" footer="0.5"/>
  <pageSetup horizontalDpi="600" verticalDpi="600" orientation="portrait" scale="64" r:id="rId1"/>
</worksheet>
</file>

<file path=xl/worksheets/sheet3.xml><?xml version="1.0" encoding="utf-8"?>
<worksheet xmlns="http://schemas.openxmlformats.org/spreadsheetml/2006/main" xmlns:r="http://schemas.openxmlformats.org/officeDocument/2006/relationships">
  <sheetPr>
    <tabColor indexed="10"/>
  </sheetPr>
  <dimension ref="A1:E28"/>
  <sheetViews>
    <sheetView tabSelected="1" view="pageLayout" workbookViewId="0" topLeftCell="A1">
      <selection activeCell="C3" sqref="C3:E3"/>
    </sheetView>
  </sheetViews>
  <sheetFormatPr defaultColWidth="9.140625" defaultRowHeight="12.75"/>
  <cols>
    <col min="1" max="1" width="21.8515625" style="169" customWidth="1"/>
    <col min="2" max="2" width="28.00390625" style="169" customWidth="1"/>
    <col min="3" max="3" width="20.140625" style="169" customWidth="1"/>
    <col min="4" max="4" width="19.00390625" style="169" customWidth="1"/>
    <col min="5" max="5" width="16.8515625" style="169" customWidth="1"/>
    <col min="6" max="16384" width="9.140625" style="169" customWidth="1"/>
  </cols>
  <sheetData>
    <row r="1" spans="1:5" s="160" customFormat="1" ht="21" customHeight="1">
      <c r="A1" s="296" t="s">
        <v>218</v>
      </c>
      <c r="B1" s="297"/>
      <c r="C1" s="291" t="s">
        <v>266</v>
      </c>
      <c r="D1" s="292"/>
      <c r="E1" s="293"/>
    </row>
    <row r="2" spans="1:5" s="160" customFormat="1" ht="20.25" customHeight="1">
      <c r="A2" s="303">
        <f>DATA!F4</f>
        <v>0</v>
      </c>
      <c r="B2" s="304"/>
      <c r="C2" s="298" t="s">
        <v>147</v>
      </c>
      <c r="D2" s="299"/>
      <c r="E2" s="300"/>
    </row>
    <row r="3" spans="1:5" s="160" customFormat="1" ht="19.5" customHeight="1">
      <c r="A3" s="230" t="s">
        <v>265</v>
      </c>
      <c r="B3" s="237" t="s">
        <v>147</v>
      </c>
      <c r="C3" s="294" t="s">
        <v>219</v>
      </c>
      <c r="D3" s="294"/>
      <c r="E3" s="295"/>
    </row>
    <row r="4" spans="1:5" s="160" customFormat="1" ht="19.5" customHeight="1">
      <c r="A4" s="229" t="s">
        <v>265</v>
      </c>
      <c r="B4" s="237" t="s">
        <v>147</v>
      </c>
      <c r="C4" s="161" t="s">
        <v>220</v>
      </c>
      <c r="D4" s="237" t="s">
        <v>147</v>
      </c>
      <c r="E4" s="182"/>
    </row>
    <row r="5" spans="1:5" s="160" customFormat="1" ht="22.5" customHeight="1">
      <c r="A5" s="163" t="s">
        <v>125</v>
      </c>
      <c r="B5" s="237" t="s">
        <v>147</v>
      </c>
      <c r="C5" s="162" t="s">
        <v>221</v>
      </c>
      <c r="D5" s="237" t="s">
        <v>147</v>
      </c>
      <c r="E5" s="227"/>
    </row>
    <row r="6" spans="1:5" s="160" customFormat="1" ht="22.5" customHeight="1">
      <c r="A6" s="306" t="s">
        <v>263</v>
      </c>
      <c r="B6" s="307"/>
      <c r="C6" s="308">
        <f>DATA!F5</f>
        <v>0</v>
      </c>
      <c r="D6" s="285"/>
      <c r="E6" s="286"/>
    </row>
    <row r="7" spans="1:5" s="160" customFormat="1" ht="24.75" customHeight="1">
      <c r="A7" s="301" t="s">
        <v>264</v>
      </c>
      <c r="B7" s="302"/>
      <c r="C7" s="285">
        <f>DATA!F6</f>
        <v>0</v>
      </c>
      <c r="D7" s="285"/>
      <c r="E7" s="286"/>
    </row>
    <row r="8" spans="1:5" s="160" customFormat="1" ht="21.75" customHeight="1">
      <c r="A8" s="305" t="s">
        <v>267</v>
      </c>
      <c r="B8" s="305"/>
      <c r="C8" s="305"/>
      <c r="D8" s="305"/>
      <c r="E8" s="305"/>
    </row>
    <row r="9" spans="1:5" s="160" customFormat="1" ht="21.75" customHeight="1">
      <c r="A9" s="164"/>
      <c r="B9" s="165"/>
      <c r="C9" s="280" t="s">
        <v>222</v>
      </c>
      <c r="D9" s="281"/>
      <c r="E9" s="282"/>
    </row>
    <row r="10" spans="1:5" s="160" customFormat="1" ht="21.75" customHeight="1">
      <c r="A10" s="225"/>
      <c r="B10" s="226"/>
      <c r="C10" s="285">
        <f>DATA!F9</f>
        <v>0</v>
      </c>
      <c r="D10" s="285"/>
      <c r="E10" s="286"/>
    </row>
    <row r="11" spans="1:5" s="160" customFormat="1" ht="21.75" customHeight="1">
      <c r="A11" s="166"/>
      <c r="B11" s="167"/>
      <c r="C11" s="280" t="s">
        <v>223</v>
      </c>
      <c r="D11" s="281"/>
      <c r="E11" s="282"/>
    </row>
    <row r="12" spans="1:5" s="160" customFormat="1" ht="22.5" customHeight="1">
      <c r="A12" s="290" t="s">
        <v>224</v>
      </c>
      <c r="B12" s="284"/>
      <c r="C12" s="287">
        <f>'Force Acct Labor'!O51+'Force Acct Labor'!O52</f>
        <v>0</v>
      </c>
      <c r="D12" s="288"/>
      <c r="E12" s="289"/>
    </row>
    <row r="13" spans="1:5" s="160" customFormat="1" ht="22.5" customHeight="1">
      <c r="A13" s="290" t="s">
        <v>225</v>
      </c>
      <c r="B13" s="284"/>
      <c r="C13" s="287">
        <f>'Force Acct Equip'!O18</f>
        <v>0</v>
      </c>
      <c r="D13" s="288"/>
      <c r="E13" s="289"/>
    </row>
    <row r="14" spans="1:5" s="160" customFormat="1" ht="22.5" customHeight="1">
      <c r="A14" s="290" t="s">
        <v>226</v>
      </c>
      <c r="B14" s="284"/>
      <c r="C14" s="287">
        <f>'Rented Equip'!H27</f>
        <v>0</v>
      </c>
      <c r="D14" s="288"/>
      <c r="E14" s="289"/>
    </row>
    <row r="15" spans="1:5" s="160" customFormat="1" ht="22.5" customHeight="1">
      <c r="A15" s="290" t="s">
        <v>227</v>
      </c>
      <c r="B15" s="284"/>
      <c r="C15" s="287">
        <f>'Contract Work Record'!E16</f>
        <v>0</v>
      </c>
      <c r="D15" s="288"/>
      <c r="E15" s="289"/>
    </row>
    <row r="16" spans="1:5" s="160" customFormat="1" ht="22.5" customHeight="1">
      <c r="A16" s="290" t="s">
        <v>228</v>
      </c>
      <c r="B16" s="284"/>
      <c r="C16" s="287">
        <f>'Material Summary'!E20</f>
        <v>0</v>
      </c>
      <c r="D16" s="288"/>
      <c r="E16" s="289"/>
    </row>
    <row r="17" spans="1:5" s="160" customFormat="1" ht="22.5" customHeight="1">
      <c r="A17" s="283" t="s">
        <v>253</v>
      </c>
      <c r="B17" s="284"/>
      <c r="C17" s="287">
        <v>0</v>
      </c>
      <c r="D17" s="288"/>
      <c r="E17" s="289"/>
    </row>
    <row r="18" spans="1:5" s="160" customFormat="1" ht="22.5" customHeight="1">
      <c r="A18" s="290" t="s">
        <v>229</v>
      </c>
      <c r="B18" s="290"/>
      <c r="C18" s="277">
        <f>SUM(C12:E17)</f>
        <v>0</v>
      </c>
      <c r="D18" s="278"/>
      <c r="E18" s="279"/>
    </row>
    <row r="19" spans="1:5" s="160" customFormat="1" ht="33.75" customHeight="1">
      <c r="A19" s="283" t="s">
        <v>268</v>
      </c>
      <c r="B19" s="290"/>
      <c r="C19" s="290"/>
      <c r="D19" s="290"/>
      <c r="E19" s="290"/>
    </row>
    <row r="20" spans="1:5" s="168" customFormat="1" ht="16.5" customHeight="1">
      <c r="A20" s="309" t="s">
        <v>230</v>
      </c>
      <c r="B20" s="310"/>
      <c r="C20" s="311" t="s">
        <v>128</v>
      </c>
      <c r="D20" s="312"/>
      <c r="E20" s="313"/>
    </row>
    <row r="21" spans="1:5" s="168" customFormat="1" ht="15.75" customHeight="1">
      <c r="A21" s="317"/>
      <c r="B21" s="318"/>
      <c r="C21" s="323"/>
      <c r="D21" s="324"/>
      <c r="E21" s="325"/>
    </row>
    <row r="22" spans="1:5" s="168" customFormat="1" ht="15.75" customHeight="1">
      <c r="A22" s="319"/>
      <c r="B22" s="320"/>
      <c r="C22" s="326"/>
      <c r="D22" s="327"/>
      <c r="E22" s="328"/>
    </row>
    <row r="23" spans="1:5" s="168" customFormat="1" ht="15.75" customHeight="1">
      <c r="A23" s="319"/>
      <c r="B23" s="320"/>
      <c r="C23" s="326"/>
      <c r="D23" s="327"/>
      <c r="E23" s="328"/>
    </row>
    <row r="24" spans="1:5" s="168" customFormat="1" ht="15.75" customHeight="1">
      <c r="A24" s="321"/>
      <c r="B24" s="322"/>
      <c r="C24" s="329"/>
      <c r="D24" s="330"/>
      <c r="E24" s="331"/>
    </row>
    <row r="25" spans="1:5" s="168" customFormat="1" ht="14.25" customHeight="1">
      <c r="A25" s="309" t="s">
        <v>129</v>
      </c>
      <c r="B25" s="310"/>
      <c r="C25" s="314" t="s">
        <v>249</v>
      </c>
      <c r="D25" s="315"/>
      <c r="E25" s="316"/>
    </row>
    <row r="26" spans="1:5" s="168" customFormat="1" ht="30.75" customHeight="1">
      <c r="A26" s="317"/>
      <c r="B26" s="318"/>
      <c r="C26" s="323"/>
      <c r="D26" s="324"/>
      <c r="E26" s="325"/>
    </row>
    <row r="27" spans="1:5" s="168" customFormat="1" ht="26.25" customHeight="1">
      <c r="A27" s="319"/>
      <c r="B27" s="320"/>
      <c r="C27" s="326"/>
      <c r="D27" s="327"/>
      <c r="E27" s="328"/>
    </row>
    <row r="28" spans="1:5" s="168" customFormat="1" ht="24" customHeight="1">
      <c r="A28" s="321"/>
      <c r="B28" s="322"/>
      <c r="C28" s="329"/>
      <c r="D28" s="330"/>
      <c r="E28" s="331"/>
    </row>
  </sheetData>
  <sheetProtection/>
  <mergeCells count="36">
    <mergeCell ref="A20:B20"/>
    <mergeCell ref="C20:E20"/>
    <mergeCell ref="A25:B25"/>
    <mergeCell ref="C25:E25"/>
    <mergeCell ref="A26:B28"/>
    <mergeCell ref="C26:E28"/>
    <mergeCell ref="A21:B24"/>
    <mergeCell ref="C21:E24"/>
    <mergeCell ref="C7:E7"/>
    <mergeCell ref="A15:B15"/>
    <mergeCell ref="A16:B16"/>
    <mergeCell ref="A14:B14"/>
    <mergeCell ref="A2:B2"/>
    <mergeCell ref="A8:E8"/>
    <mergeCell ref="A6:B6"/>
    <mergeCell ref="C6:E6"/>
    <mergeCell ref="A18:B18"/>
    <mergeCell ref="A19:E19"/>
    <mergeCell ref="C9:E9"/>
    <mergeCell ref="C1:E1"/>
    <mergeCell ref="C3:E3"/>
    <mergeCell ref="A12:B12"/>
    <mergeCell ref="A13:B13"/>
    <mergeCell ref="A1:B1"/>
    <mergeCell ref="C2:E2"/>
    <mergeCell ref="A7:B7"/>
    <mergeCell ref="C18:E18"/>
    <mergeCell ref="C11:E11"/>
    <mergeCell ref="A17:B17"/>
    <mergeCell ref="C10:E10"/>
    <mergeCell ref="C12:E12"/>
    <mergeCell ref="C13:E13"/>
    <mergeCell ref="C14:E14"/>
    <mergeCell ref="C15:E15"/>
    <mergeCell ref="C16:E16"/>
    <mergeCell ref="C17:E17"/>
  </mergeCells>
  <printOptions horizontalCentered="1"/>
  <pageMargins left="0" right="0" top="1" bottom="1" header="0.5" footer="0.5"/>
  <pageSetup horizontalDpi="600" verticalDpi="600" orientation="portrait" scale="93" r:id="rId1"/>
  <headerFooter alignWithMargins="0">
    <oddHeader>&amp;C&amp;"Arial,Bold"&amp;12DISASTER
COST CLAIM</oddHeader>
  </headerFooter>
</worksheet>
</file>

<file path=xl/worksheets/sheet4.xml><?xml version="1.0" encoding="utf-8"?>
<worksheet xmlns="http://schemas.openxmlformats.org/spreadsheetml/2006/main" xmlns:r="http://schemas.openxmlformats.org/officeDocument/2006/relationships">
  <sheetPr>
    <tabColor indexed="10"/>
  </sheetPr>
  <dimension ref="A1:N27"/>
  <sheetViews>
    <sheetView view="pageBreakPreview" zoomScaleSheetLayoutView="100" workbookViewId="0" topLeftCell="A1">
      <selection activeCell="I1" sqref="I1:K1"/>
    </sheetView>
  </sheetViews>
  <sheetFormatPr defaultColWidth="9.140625" defaultRowHeight="12.75"/>
  <cols>
    <col min="1" max="1" width="16.28125" style="135" customWidth="1"/>
    <col min="2" max="2" width="5.8515625" style="135" customWidth="1"/>
    <col min="3" max="3" width="9.00390625" style="135" customWidth="1"/>
    <col min="4" max="4" width="13.28125" style="135" customWidth="1"/>
    <col min="5" max="5" width="1.7109375" style="135" customWidth="1"/>
    <col min="6" max="6" width="4.7109375" style="135" customWidth="1"/>
    <col min="7" max="7" width="10.7109375" style="135" customWidth="1"/>
    <col min="8" max="8" width="14.7109375" style="135" customWidth="1"/>
    <col min="9" max="9" width="6.28125" style="135" customWidth="1"/>
    <col min="10" max="10" width="6.7109375" style="135" customWidth="1"/>
    <col min="11" max="11" width="13.7109375" style="135" customWidth="1"/>
    <col min="12" max="16384" width="9.140625" style="135" customWidth="1"/>
  </cols>
  <sheetData>
    <row r="1" spans="1:11" s="132" customFormat="1" ht="14.25" customHeight="1">
      <c r="A1" s="372" t="s">
        <v>256</v>
      </c>
      <c r="B1" s="373"/>
      <c r="C1" s="373"/>
      <c r="D1" s="373"/>
      <c r="E1" s="373"/>
      <c r="F1" s="373"/>
      <c r="G1" s="373"/>
      <c r="H1" s="374"/>
      <c r="I1" s="354" t="s">
        <v>337</v>
      </c>
      <c r="J1" s="354"/>
      <c r="K1" s="354"/>
    </row>
    <row r="2" spans="1:11" s="132" customFormat="1" ht="23.25" customHeight="1">
      <c r="A2" s="375"/>
      <c r="B2" s="376"/>
      <c r="C2" s="376"/>
      <c r="D2" s="376"/>
      <c r="E2" s="376"/>
      <c r="F2" s="376"/>
      <c r="G2" s="376"/>
      <c r="H2" s="377"/>
      <c r="I2" s="355" t="s">
        <v>333</v>
      </c>
      <c r="J2" s="355"/>
      <c r="K2" s="355"/>
    </row>
    <row r="3" spans="1:11" s="132" customFormat="1" ht="23.25" customHeight="1">
      <c r="A3" s="375"/>
      <c r="B3" s="376"/>
      <c r="C3" s="376"/>
      <c r="D3" s="376"/>
      <c r="E3" s="376"/>
      <c r="F3" s="376"/>
      <c r="G3" s="376"/>
      <c r="H3" s="377"/>
      <c r="I3" s="356" t="s">
        <v>334</v>
      </c>
      <c r="J3" s="357"/>
      <c r="K3" s="357"/>
    </row>
    <row r="4" spans="1:11" s="132" customFormat="1" ht="23.25" customHeight="1">
      <c r="A4" s="375"/>
      <c r="B4" s="376"/>
      <c r="C4" s="376"/>
      <c r="D4" s="376"/>
      <c r="E4" s="376"/>
      <c r="F4" s="376"/>
      <c r="G4" s="376"/>
      <c r="H4" s="377"/>
      <c r="I4" s="362" t="s">
        <v>335</v>
      </c>
      <c r="J4" s="362"/>
      <c r="K4" s="362"/>
    </row>
    <row r="5" spans="1:11" s="132" customFormat="1" ht="9.75" customHeight="1">
      <c r="A5" s="378"/>
      <c r="B5" s="379"/>
      <c r="C5" s="379"/>
      <c r="D5" s="379"/>
      <c r="E5" s="379"/>
      <c r="F5" s="379"/>
      <c r="G5" s="379"/>
      <c r="H5" s="380"/>
      <c r="I5" s="357"/>
      <c r="J5" s="357"/>
      <c r="K5" s="357"/>
    </row>
    <row r="6" spans="1:11" s="132" customFormat="1" ht="19.5" customHeight="1">
      <c r="A6" s="332" t="s">
        <v>218</v>
      </c>
      <c r="B6" s="332"/>
      <c r="C6" s="332"/>
      <c r="D6" s="332"/>
      <c r="E6" s="332"/>
      <c r="F6" s="332" t="s">
        <v>258</v>
      </c>
      <c r="G6" s="332"/>
      <c r="H6" s="332"/>
      <c r="I6" s="332"/>
      <c r="J6" s="332"/>
      <c r="K6" s="332"/>
    </row>
    <row r="7" spans="1:11" s="132" customFormat="1" ht="30.75" customHeight="1">
      <c r="A7" s="345">
        <f>DATA!F4</f>
        <v>0</v>
      </c>
      <c r="B7" s="345"/>
      <c r="C7" s="345"/>
      <c r="D7" s="345"/>
      <c r="E7" s="345"/>
      <c r="F7" s="345">
        <f>DATA!F5</f>
        <v>0</v>
      </c>
      <c r="G7" s="345"/>
      <c r="H7" s="345"/>
      <c r="I7" s="345"/>
      <c r="J7" s="345"/>
      <c r="K7" s="345"/>
    </row>
    <row r="8" spans="1:11" s="133" customFormat="1" ht="12" customHeight="1">
      <c r="A8" s="363" t="s">
        <v>259</v>
      </c>
      <c r="B8" s="364"/>
      <c r="C8" s="364"/>
      <c r="D8" s="364"/>
      <c r="E8" s="365"/>
      <c r="F8" s="370" t="s">
        <v>260</v>
      </c>
      <c r="G8" s="371"/>
      <c r="H8" s="371"/>
      <c r="I8" s="371"/>
      <c r="J8" s="371"/>
      <c r="K8" s="371"/>
    </row>
    <row r="9" spans="1:11" s="132" customFormat="1" ht="11.25" customHeight="1">
      <c r="A9" s="366"/>
      <c r="B9" s="367"/>
      <c r="C9" s="367"/>
      <c r="D9" s="367"/>
      <c r="E9" s="368"/>
      <c r="F9" s="359" t="s">
        <v>122</v>
      </c>
      <c r="G9" s="359"/>
      <c r="H9" s="360"/>
      <c r="I9" s="361" t="s">
        <v>123</v>
      </c>
      <c r="J9" s="359"/>
      <c r="K9" s="359"/>
    </row>
    <row r="10" spans="1:11" s="132" customFormat="1" ht="30.75" customHeight="1">
      <c r="A10" s="349"/>
      <c r="B10" s="349"/>
      <c r="C10" s="350"/>
      <c r="D10" s="350"/>
      <c r="E10" s="350"/>
      <c r="F10" s="369"/>
      <c r="G10" s="369"/>
      <c r="H10" s="369"/>
      <c r="I10" s="369"/>
      <c r="J10" s="369"/>
      <c r="K10" s="369"/>
    </row>
    <row r="11" spans="1:14" s="132" customFormat="1" ht="20.25" customHeight="1">
      <c r="A11" s="332" t="s">
        <v>261</v>
      </c>
      <c r="B11" s="332"/>
      <c r="C11" s="332"/>
      <c r="D11" s="332"/>
      <c r="E11" s="332"/>
      <c r="F11" s="332" t="s">
        <v>262</v>
      </c>
      <c r="G11" s="332"/>
      <c r="H11" s="332"/>
      <c r="I11" s="332"/>
      <c r="J11" s="332"/>
      <c r="K11" s="332"/>
      <c r="N11" s="181"/>
    </row>
    <row r="12" spans="1:14" s="132" customFormat="1" ht="30.75" customHeight="1">
      <c r="A12" s="240" t="s">
        <v>124</v>
      </c>
      <c r="B12" s="333"/>
      <c r="C12" s="334"/>
      <c r="D12" s="334"/>
      <c r="E12" s="335"/>
      <c r="F12" s="358" t="s">
        <v>124</v>
      </c>
      <c r="G12" s="358"/>
      <c r="H12" s="334"/>
      <c r="I12" s="334"/>
      <c r="J12" s="334"/>
      <c r="K12" s="334"/>
      <c r="N12" s="181"/>
    </row>
    <row r="13" spans="1:11" s="132" customFormat="1" ht="30.75" customHeight="1">
      <c r="A13" s="241" t="s">
        <v>330</v>
      </c>
      <c r="B13" s="345"/>
      <c r="C13" s="345"/>
      <c r="D13" s="345"/>
      <c r="E13" s="345"/>
      <c r="F13" s="353" t="s">
        <v>331</v>
      </c>
      <c r="G13" s="346"/>
      <c r="H13" s="334"/>
      <c r="I13" s="334"/>
      <c r="J13" s="334"/>
      <c r="K13" s="335"/>
    </row>
    <row r="14" spans="1:11" s="132" customFormat="1" ht="30.75" customHeight="1">
      <c r="A14" s="243"/>
      <c r="B14" s="345"/>
      <c r="C14" s="345"/>
      <c r="D14" s="345"/>
      <c r="E14" s="345"/>
      <c r="F14" s="346"/>
      <c r="G14" s="346"/>
      <c r="H14" s="334"/>
      <c r="I14" s="334"/>
      <c r="J14" s="334"/>
      <c r="K14" s="335"/>
    </row>
    <row r="15" spans="1:11" s="132" customFormat="1" ht="30.75" customHeight="1">
      <c r="A15" s="242" t="s">
        <v>125</v>
      </c>
      <c r="B15" s="345"/>
      <c r="C15" s="345"/>
      <c r="D15" s="345"/>
      <c r="E15" s="345"/>
      <c r="F15" s="347" t="s">
        <v>125</v>
      </c>
      <c r="G15" s="347"/>
      <c r="H15" s="334"/>
      <c r="I15" s="334"/>
      <c r="J15" s="334"/>
      <c r="K15" s="335"/>
    </row>
    <row r="16" spans="1:11" s="132" customFormat="1" ht="11.25" customHeight="1">
      <c r="A16" s="336" t="s">
        <v>332</v>
      </c>
      <c r="B16" s="351"/>
      <c r="C16" s="351"/>
      <c r="D16" s="351"/>
      <c r="E16" s="351"/>
      <c r="F16" s="351"/>
      <c r="G16" s="351"/>
      <c r="H16" s="351"/>
      <c r="I16" s="351"/>
      <c r="J16" s="351"/>
      <c r="K16" s="351"/>
    </row>
    <row r="17" spans="1:11" s="132" customFormat="1" ht="30.75" customHeight="1">
      <c r="A17" s="343" t="s">
        <v>254</v>
      </c>
      <c r="B17" s="344"/>
      <c r="C17" s="344"/>
      <c r="D17" s="333">
        <f>DATA!F6</f>
        <v>0</v>
      </c>
      <c r="E17" s="334"/>
      <c r="F17" s="334"/>
      <c r="G17" s="334"/>
      <c r="H17" s="334"/>
      <c r="I17" s="335"/>
      <c r="J17" s="352" t="s">
        <v>126</v>
      </c>
      <c r="K17" s="352"/>
    </row>
    <row r="18" spans="1:11" s="132" customFormat="1" ht="30.75" customHeight="1">
      <c r="A18" s="343" t="s">
        <v>257</v>
      </c>
      <c r="B18" s="344"/>
      <c r="C18" s="344"/>
      <c r="D18" s="348"/>
      <c r="E18" s="348"/>
      <c r="F18" s="348"/>
      <c r="G18" s="348"/>
      <c r="H18" s="348"/>
      <c r="I18" s="348"/>
      <c r="J18" s="333"/>
      <c r="K18" s="334"/>
    </row>
    <row r="19" spans="1:11" s="134" customFormat="1" ht="10.5" customHeight="1">
      <c r="A19" s="244" t="s">
        <v>336</v>
      </c>
      <c r="B19" s="341" t="s">
        <v>127</v>
      </c>
      <c r="C19" s="342"/>
      <c r="D19" s="342"/>
      <c r="E19" s="342"/>
      <c r="F19" s="342"/>
      <c r="G19" s="342"/>
      <c r="H19" s="339" t="s">
        <v>128</v>
      </c>
      <c r="I19" s="340"/>
      <c r="J19" s="340"/>
      <c r="K19" s="340"/>
    </row>
    <row r="20" spans="1:11" s="134" customFormat="1" ht="12.75">
      <c r="A20" s="336" t="s">
        <v>203</v>
      </c>
      <c r="B20" s="337"/>
      <c r="C20" s="338"/>
      <c r="D20" s="338"/>
      <c r="E20" s="338"/>
      <c r="F20" s="338"/>
      <c r="G20" s="338"/>
      <c r="H20" s="337"/>
      <c r="I20" s="338"/>
      <c r="J20" s="338"/>
      <c r="K20" s="338"/>
    </row>
    <row r="21" spans="1:11" s="134" customFormat="1" ht="13.5" customHeight="1">
      <c r="A21" s="336"/>
      <c r="B21" s="338"/>
      <c r="C21" s="338"/>
      <c r="D21" s="338"/>
      <c r="E21" s="338"/>
      <c r="F21" s="338"/>
      <c r="G21" s="338"/>
      <c r="H21" s="338"/>
      <c r="I21" s="338"/>
      <c r="J21" s="338"/>
      <c r="K21" s="338"/>
    </row>
    <row r="22" spans="1:11" s="134" customFormat="1" ht="13.5" customHeight="1">
      <c r="A22" s="336"/>
      <c r="B22" s="338"/>
      <c r="C22" s="338"/>
      <c r="D22" s="338"/>
      <c r="E22" s="338"/>
      <c r="F22" s="338"/>
      <c r="G22" s="338"/>
      <c r="H22" s="338"/>
      <c r="I22" s="338"/>
      <c r="J22" s="338"/>
      <c r="K22" s="338"/>
    </row>
    <row r="23" spans="1:11" s="134" customFormat="1" ht="12.75">
      <c r="A23" s="336"/>
      <c r="B23" s="338"/>
      <c r="C23" s="338"/>
      <c r="D23" s="338"/>
      <c r="E23" s="338"/>
      <c r="F23" s="338"/>
      <c r="G23" s="338"/>
      <c r="H23" s="338"/>
      <c r="I23" s="338"/>
      <c r="J23" s="338"/>
      <c r="K23" s="338"/>
    </row>
    <row r="24" spans="1:11" s="134" customFormat="1" ht="10.5" customHeight="1">
      <c r="A24" s="336"/>
      <c r="B24" s="341" t="s">
        <v>129</v>
      </c>
      <c r="C24" s="342"/>
      <c r="D24" s="342"/>
      <c r="E24" s="342"/>
      <c r="F24" s="342"/>
      <c r="G24" s="342"/>
      <c r="H24" s="238" t="s">
        <v>130</v>
      </c>
      <c r="I24" s="239"/>
      <c r="J24" s="239"/>
      <c r="K24" s="239"/>
    </row>
    <row r="25" spans="1:11" s="134" customFormat="1" ht="13.5" customHeight="1">
      <c r="A25" s="336"/>
      <c r="B25" s="337"/>
      <c r="C25" s="338"/>
      <c r="D25" s="338"/>
      <c r="E25" s="338"/>
      <c r="F25" s="338"/>
      <c r="G25" s="338"/>
      <c r="H25" s="337"/>
      <c r="I25" s="338"/>
      <c r="J25" s="338"/>
      <c r="K25" s="338"/>
    </row>
    <row r="26" spans="1:11" s="134" customFormat="1" ht="13.5" customHeight="1">
      <c r="A26" s="336"/>
      <c r="B26" s="338"/>
      <c r="C26" s="338"/>
      <c r="D26" s="338"/>
      <c r="E26" s="338"/>
      <c r="F26" s="338"/>
      <c r="G26" s="338"/>
      <c r="H26" s="338"/>
      <c r="I26" s="338"/>
      <c r="J26" s="338"/>
      <c r="K26" s="338"/>
    </row>
    <row r="27" spans="1:11" s="134" customFormat="1" ht="27.75" customHeight="1">
      <c r="A27" s="336"/>
      <c r="B27" s="338"/>
      <c r="C27" s="338"/>
      <c r="D27" s="338"/>
      <c r="E27" s="338"/>
      <c r="F27" s="338"/>
      <c r="G27" s="338"/>
      <c r="H27" s="338"/>
      <c r="I27" s="338"/>
      <c r="J27" s="338"/>
      <c r="K27" s="338"/>
    </row>
  </sheetData>
  <sheetProtection/>
  <mergeCells count="46">
    <mergeCell ref="A6:E6"/>
    <mergeCell ref="A7:E7"/>
    <mergeCell ref="I4:K4"/>
    <mergeCell ref="F7:K7"/>
    <mergeCell ref="A8:E9"/>
    <mergeCell ref="F10:H10"/>
    <mergeCell ref="I10:K10"/>
    <mergeCell ref="I5:K5"/>
    <mergeCell ref="F8:K8"/>
    <mergeCell ref="A1:H5"/>
    <mergeCell ref="I1:K1"/>
    <mergeCell ref="I2:K2"/>
    <mergeCell ref="I3:K3"/>
    <mergeCell ref="B12:E12"/>
    <mergeCell ref="F12:G12"/>
    <mergeCell ref="H12:K12"/>
    <mergeCell ref="A11:E11"/>
    <mergeCell ref="F11:K11"/>
    <mergeCell ref="F9:H9"/>
    <mergeCell ref="I9:K9"/>
    <mergeCell ref="A10:E10"/>
    <mergeCell ref="H13:K13"/>
    <mergeCell ref="A16:K16"/>
    <mergeCell ref="J17:K17"/>
    <mergeCell ref="A17:C17"/>
    <mergeCell ref="B13:E13"/>
    <mergeCell ref="F13:G13"/>
    <mergeCell ref="H14:K14"/>
    <mergeCell ref="J18:K18"/>
    <mergeCell ref="A18:C18"/>
    <mergeCell ref="B14:E14"/>
    <mergeCell ref="F14:G14"/>
    <mergeCell ref="H15:K15"/>
    <mergeCell ref="B15:E15"/>
    <mergeCell ref="F15:G15"/>
    <mergeCell ref="D18:I18"/>
    <mergeCell ref="F6:K6"/>
    <mergeCell ref="D17:I17"/>
    <mergeCell ref="A20:A27"/>
    <mergeCell ref="H25:K27"/>
    <mergeCell ref="B25:G27"/>
    <mergeCell ref="B20:G23"/>
    <mergeCell ref="H19:K19"/>
    <mergeCell ref="H20:K23"/>
    <mergeCell ref="B24:G24"/>
    <mergeCell ref="B19:G19"/>
  </mergeCells>
  <printOptions/>
  <pageMargins left="0.5" right="0.25" top="1" bottom="1" header="0.5" footer="0.5"/>
  <pageSetup horizontalDpi="600" verticalDpi="600" orientation="portrait" scale="93" r:id="rId1"/>
  <headerFooter alignWithMargins="0">
    <oddHeader>&amp;C&amp;"Arial,Bold"&amp;12IDAHO BUREAU OF HOMELAND SECURTY</oddHeader>
  </headerFooter>
</worksheet>
</file>

<file path=xl/worksheets/sheet5.xml><?xml version="1.0" encoding="utf-8"?>
<worksheet xmlns="http://schemas.openxmlformats.org/spreadsheetml/2006/main" xmlns:r="http://schemas.openxmlformats.org/officeDocument/2006/relationships">
  <dimension ref="A1:AW55"/>
  <sheetViews>
    <sheetView zoomScalePageLayoutView="0" workbookViewId="0" topLeftCell="A1">
      <selection activeCell="AX8" sqref="AX8"/>
    </sheetView>
  </sheetViews>
  <sheetFormatPr defaultColWidth="9.140625" defaultRowHeight="12.75"/>
  <cols>
    <col min="1" max="1" width="0.85546875" style="0" customWidth="1"/>
    <col min="2" max="2" width="1.8515625" style="0" customWidth="1"/>
    <col min="3" max="3" width="1.7109375" style="0" customWidth="1"/>
    <col min="4" max="6" width="2.7109375" style="0" customWidth="1"/>
    <col min="7" max="7" width="1.8515625" style="0" customWidth="1"/>
    <col min="8" max="11" width="2.7109375" style="0" customWidth="1"/>
    <col min="12" max="12" width="1.8515625" style="0" customWidth="1"/>
    <col min="13" max="13" width="2.7109375" style="0" customWidth="1"/>
    <col min="14" max="14" width="2.00390625" style="0" customWidth="1"/>
    <col min="15" max="20" width="2.7109375" style="0" customWidth="1"/>
    <col min="21" max="21" width="2.00390625" style="0" customWidth="1"/>
    <col min="22" max="22" width="1.8515625" style="0" customWidth="1"/>
    <col min="23" max="23" width="2.7109375" style="0" customWidth="1"/>
    <col min="24" max="24" width="3.28125" style="0" customWidth="1"/>
    <col min="25" max="25" width="1.8515625" style="0" customWidth="1"/>
    <col min="26" max="26" width="3.28125" style="0" customWidth="1"/>
    <col min="27" max="27" width="1.8515625" style="0" customWidth="1"/>
    <col min="28" max="29" width="2.7109375" style="0" customWidth="1"/>
    <col min="30" max="30" width="2.00390625" style="0" customWidth="1"/>
    <col min="31" max="32" width="2.7109375" style="0" customWidth="1"/>
    <col min="33" max="33" width="1.8515625" style="0" customWidth="1"/>
    <col min="34" max="34" width="2.7109375" style="0" customWidth="1"/>
    <col min="35" max="35" width="2.00390625" style="0" customWidth="1"/>
    <col min="36" max="36" width="2.7109375" style="0" customWidth="1"/>
    <col min="37" max="37" width="2.421875" style="0" customWidth="1"/>
    <col min="38" max="38" width="2.7109375" style="0" customWidth="1"/>
    <col min="39" max="40" width="1.8515625" style="0" customWidth="1"/>
    <col min="41" max="41" width="2.00390625" style="0" customWidth="1"/>
    <col min="42" max="42" width="0.85546875" style="0" customWidth="1"/>
    <col min="43" max="44" width="2.00390625" style="0" customWidth="1"/>
    <col min="45" max="46" width="2.7109375" style="0" customWidth="1"/>
  </cols>
  <sheetData>
    <row r="1" spans="1:46" ht="13.5" thickBot="1">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row>
    <row r="2" spans="1:46" ht="13.5" thickTop="1">
      <c r="A2" s="247"/>
      <c r="B2" s="248"/>
      <c r="AT2" s="246"/>
    </row>
    <row r="3" spans="1:46" ht="15.75">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2"/>
    </row>
    <row r="4" spans="1:46" ht="15.75">
      <c r="A4" s="388" t="s">
        <v>101</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90"/>
    </row>
    <row r="5" spans="1:46" ht="15.75">
      <c r="A5" s="388" t="s">
        <v>22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90"/>
    </row>
    <row r="6" spans="1:46" ht="15.75">
      <c r="A6" s="393"/>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5"/>
    </row>
    <row r="7" spans="1:46" ht="15.75">
      <c r="A7" s="387" t="s">
        <v>23</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3"/>
    </row>
    <row r="8" spans="1:46" ht="15.75">
      <c r="A8" s="387" t="s">
        <v>24</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3"/>
    </row>
    <row r="9" spans="1:46" ht="15.75">
      <c r="A9" s="38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2"/>
    </row>
    <row r="10" spans="1:49" ht="15.75">
      <c r="A10" s="387" t="s">
        <v>20</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3"/>
      <c r="AW10" s="249"/>
    </row>
    <row r="11" spans="1:46" ht="15.75">
      <c r="A11" s="387"/>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3"/>
    </row>
    <row r="12" spans="1:46" ht="15.75">
      <c r="A12" s="387" t="s">
        <v>25</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3"/>
    </row>
    <row r="13" spans="1:46" ht="15.75">
      <c r="A13" s="387" t="s">
        <v>26</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3"/>
    </row>
    <row r="14" spans="1:46" ht="15.75">
      <c r="A14" s="387"/>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3"/>
    </row>
    <row r="15" spans="1:46" ht="15.75">
      <c r="A15" s="387" t="s">
        <v>300</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3"/>
    </row>
    <row r="16" spans="1:46" ht="15.75">
      <c r="A16" s="387" t="s">
        <v>301</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3"/>
    </row>
    <row r="17" spans="1:46" ht="15.75">
      <c r="A17" s="387" t="s">
        <v>27</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3"/>
    </row>
    <row r="18" spans="1:46" ht="15.75">
      <c r="A18" s="387"/>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3"/>
    </row>
    <row r="19" spans="1:46" ht="15.75">
      <c r="A19" s="381" t="s">
        <v>21</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3"/>
    </row>
    <row r="20" spans="1:46" ht="15.75">
      <c r="A20" s="387"/>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3"/>
    </row>
    <row r="21" spans="1:46" ht="15.75">
      <c r="A21" s="387" t="s">
        <v>302</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3"/>
    </row>
    <row r="22" spans="1:46" ht="15.75">
      <c r="A22" s="387"/>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3"/>
    </row>
    <row r="23" spans="1:46" ht="15.75">
      <c r="A23" s="387" t="s">
        <v>303</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3"/>
    </row>
    <row r="24" spans="1:46" ht="15.75">
      <c r="A24" s="387"/>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3"/>
    </row>
    <row r="25" spans="1:46" ht="15.75">
      <c r="A25" s="387" t="s">
        <v>304</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3"/>
    </row>
    <row r="26" spans="1:46" ht="15.75">
      <c r="A26" s="387"/>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3"/>
    </row>
    <row r="27" spans="1:46" ht="15.75">
      <c r="A27" s="381" t="s">
        <v>31</v>
      </c>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3"/>
    </row>
    <row r="28" spans="1:46" ht="15.75">
      <c r="A28" s="387"/>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3"/>
    </row>
    <row r="29" spans="1:46" ht="15.75">
      <c r="A29" s="381" t="s">
        <v>32</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3"/>
    </row>
    <row r="30" spans="1:46" ht="15.75">
      <c r="A30" s="387"/>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3"/>
    </row>
    <row r="31" spans="1:46" ht="15.75">
      <c r="A31" s="381" t="s">
        <v>33</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3"/>
    </row>
    <row r="32" spans="1:46" ht="15.75">
      <c r="A32" s="387"/>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3"/>
    </row>
    <row r="33" spans="1:46" ht="15.75">
      <c r="A33" s="381" t="s">
        <v>305</v>
      </c>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3"/>
    </row>
    <row r="34" spans="1:46" ht="15.75">
      <c r="A34" s="387" t="s">
        <v>306</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3"/>
    </row>
    <row r="35" spans="1:46" ht="15.75">
      <c r="A35" s="381" t="s">
        <v>307</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3"/>
    </row>
    <row r="36" spans="1:46" ht="15.75">
      <c r="A36" s="387"/>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3"/>
    </row>
    <row r="37" spans="1:46" ht="15.75">
      <c r="A37" s="381" t="s">
        <v>34</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3"/>
    </row>
    <row r="38" spans="1:46" ht="15.75">
      <c r="A38" s="387"/>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3"/>
    </row>
    <row r="39" spans="1:46" ht="15.75">
      <c r="A39" s="381" t="s">
        <v>35</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3"/>
    </row>
    <row r="40" spans="1:46" ht="15.75">
      <c r="A40" s="387"/>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3"/>
    </row>
    <row r="41" spans="1:46" ht="15.75">
      <c r="A41" s="381" t="s">
        <v>36</v>
      </c>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3"/>
    </row>
    <row r="42" spans="1:46" ht="15.75">
      <c r="A42" s="387" t="s">
        <v>28</v>
      </c>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3"/>
    </row>
    <row r="43" spans="1:46" ht="15.75">
      <c r="A43" s="387"/>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3"/>
    </row>
    <row r="44" spans="1:46" ht="15.75">
      <c r="A44" s="381" t="s">
        <v>37</v>
      </c>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3"/>
    </row>
    <row r="45" spans="1:46" ht="15.75">
      <c r="A45" s="387" t="s">
        <v>29</v>
      </c>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3"/>
    </row>
    <row r="46" spans="1:46" ht="15.75">
      <c r="A46" s="387"/>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3"/>
    </row>
    <row r="47" spans="1:46" ht="15.75">
      <c r="A47" s="381" t="s">
        <v>38</v>
      </c>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3"/>
    </row>
    <row r="48" spans="1:46" ht="15.75">
      <c r="A48" s="1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8"/>
    </row>
    <row r="49" spans="1:46" ht="15.75">
      <c r="A49" s="381" t="s">
        <v>39</v>
      </c>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3"/>
    </row>
    <row r="50" spans="1:46" ht="15.75">
      <c r="A50" s="387" t="s">
        <v>30</v>
      </c>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3"/>
    </row>
    <row r="51" spans="1:46" ht="15.75">
      <c r="A51" s="16"/>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8"/>
    </row>
    <row r="52" spans="1:46" ht="15.75">
      <c r="A52" s="381" t="s">
        <v>40</v>
      </c>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3"/>
    </row>
    <row r="53" spans="1:46" ht="15.75">
      <c r="A53" s="387" t="s">
        <v>30</v>
      </c>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3"/>
    </row>
    <row r="54" spans="1:46" ht="15">
      <c r="A54" s="384"/>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6"/>
    </row>
    <row r="55" spans="1:46" ht="15" thickBot="1">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5"/>
    </row>
    <row r="56" ht="13.5" thickTop="1"/>
  </sheetData>
  <sheetProtection/>
  <mergeCells count="49">
    <mergeCell ref="A5:AT5"/>
    <mergeCell ref="A4:AT4"/>
    <mergeCell ref="A16:AT16"/>
    <mergeCell ref="A8:AT8"/>
    <mergeCell ref="A9:AT9"/>
    <mergeCell ref="A6:AT6"/>
    <mergeCell ref="A7:AT7"/>
    <mergeCell ref="A10:AT10"/>
    <mergeCell ref="A11:AT11"/>
    <mergeCell ref="A12:AT12"/>
    <mergeCell ref="A13:AT13"/>
    <mergeCell ref="A14:AT14"/>
    <mergeCell ref="A15:AT15"/>
    <mergeCell ref="A23:AT23"/>
    <mergeCell ref="A24:AT24"/>
    <mergeCell ref="A25:AT25"/>
    <mergeCell ref="A17:AT17"/>
    <mergeCell ref="A18:AT18"/>
    <mergeCell ref="A19:AT19"/>
    <mergeCell ref="A22:AT22"/>
    <mergeCell ref="A20:AT20"/>
    <mergeCell ref="A21:AT21"/>
    <mergeCell ref="A39:AT39"/>
    <mergeCell ref="A40:AT40"/>
    <mergeCell ref="A32:AT32"/>
    <mergeCell ref="A35:AT35"/>
    <mergeCell ref="A36:AT36"/>
    <mergeCell ref="A37:AT37"/>
    <mergeCell ref="A38:AT38"/>
    <mergeCell ref="A26:AT26"/>
    <mergeCell ref="A27:AT27"/>
    <mergeCell ref="A33:AT33"/>
    <mergeCell ref="A34:AT34"/>
    <mergeCell ref="A31:AT31"/>
    <mergeCell ref="A30:AT30"/>
    <mergeCell ref="A28:AT28"/>
    <mergeCell ref="A29:AT29"/>
    <mergeCell ref="A41:AT41"/>
    <mergeCell ref="A42:AT42"/>
    <mergeCell ref="A45:AT45"/>
    <mergeCell ref="A46:AT46"/>
    <mergeCell ref="A43:AT43"/>
    <mergeCell ref="A44:AT44"/>
    <mergeCell ref="A47:AT47"/>
    <mergeCell ref="A54:AT54"/>
    <mergeCell ref="A49:AT49"/>
    <mergeCell ref="A50:AT50"/>
    <mergeCell ref="A52:AT52"/>
    <mergeCell ref="A53:AT53"/>
  </mergeCells>
  <printOptions horizontalCentered="1" verticalCentered="1"/>
  <pageMargins left="0" right="0" top="0" bottom="0.25" header="0.25" footer="0.2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sheetPr codeName="Sheet16">
    <tabColor indexed="10"/>
    <pageSetUpPr fitToPage="1"/>
  </sheetPr>
  <dimension ref="A1:X57"/>
  <sheetViews>
    <sheetView zoomScalePageLayoutView="0" workbookViewId="0" topLeftCell="A1">
      <selection activeCell="A16" sqref="A16"/>
    </sheetView>
  </sheetViews>
  <sheetFormatPr defaultColWidth="9.140625" defaultRowHeight="12.75"/>
  <cols>
    <col min="1" max="1" width="24.8515625" style="0" customWidth="1"/>
    <col min="2" max="2" width="13.00390625" style="0" customWidth="1"/>
    <col min="3" max="3" width="5.7109375" style="0" customWidth="1"/>
    <col min="4" max="4" width="8.140625" style="0" customWidth="1"/>
    <col min="5" max="5" width="7.8515625" style="0" customWidth="1"/>
    <col min="6" max="6" width="8.140625" style="0" customWidth="1"/>
    <col min="7" max="9" width="8.28125" style="0" customWidth="1"/>
    <col min="10" max="10" width="7.8515625" style="0" customWidth="1"/>
    <col min="11" max="11" width="9.8515625" style="0" customWidth="1"/>
    <col min="12" max="12" width="8.57421875" style="0" customWidth="1"/>
    <col min="14" max="14" width="10.57421875" style="0" customWidth="1"/>
    <col min="15" max="15" width="11.57421875" style="0" customWidth="1"/>
    <col min="16" max="16" width="3.57421875" style="0" customWidth="1"/>
    <col min="17" max="23" width="6.421875" style="0" bestFit="1" customWidth="1"/>
  </cols>
  <sheetData>
    <row r="1" spans="1:24" ht="12.75" customHeight="1" thickTop="1">
      <c r="A1" s="400" t="s">
        <v>1</v>
      </c>
      <c r="B1" s="401"/>
      <c r="C1" s="401"/>
      <c r="D1" s="402"/>
      <c r="E1" s="469" t="s">
        <v>192</v>
      </c>
      <c r="F1" s="401"/>
      <c r="G1" s="401"/>
      <c r="H1" s="402"/>
      <c r="I1" s="400" t="s">
        <v>255</v>
      </c>
      <c r="J1" s="401"/>
      <c r="K1" s="401"/>
      <c r="L1" s="402"/>
      <c r="M1" s="470"/>
      <c r="N1" s="471"/>
      <c r="O1" s="472"/>
      <c r="P1" s="33"/>
      <c r="Q1" s="33"/>
      <c r="R1" s="33"/>
      <c r="S1" s="33"/>
      <c r="T1" s="33"/>
      <c r="U1" s="33"/>
      <c r="V1" s="33"/>
      <c r="W1" s="33"/>
      <c r="X1" s="33"/>
    </row>
    <row r="2" spans="1:24" ht="11.25" customHeight="1" thickBot="1">
      <c r="A2" s="406">
        <f>DATA!F4</f>
        <v>0</v>
      </c>
      <c r="B2" s="407"/>
      <c r="C2" s="408"/>
      <c r="D2" s="409"/>
      <c r="E2" s="434">
        <f>DATA!F5</f>
        <v>0</v>
      </c>
      <c r="F2" s="408"/>
      <c r="G2" s="408"/>
      <c r="H2" s="408"/>
      <c r="I2" s="450">
        <f>DATA!F6</f>
        <v>0</v>
      </c>
      <c r="J2" s="451"/>
      <c r="K2" s="451"/>
      <c r="L2" s="452"/>
      <c r="M2" s="445" t="s">
        <v>194</v>
      </c>
      <c r="N2" s="446"/>
      <c r="O2" s="447"/>
      <c r="P2" s="33"/>
      <c r="Q2" s="33"/>
      <c r="R2" s="33"/>
      <c r="S2" s="33"/>
      <c r="T2" s="33"/>
      <c r="U2" s="33"/>
      <c r="V2" s="33"/>
      <c r="W2" s="33"/>
      <c r="X2" s="33"/>
    </row>
    <row r="3" spans="1:24" ht="12" customHeight="1">
      <c r="A3" s="403" t="s">
        <v>133</v>
      </c>
      <c r="B3" s="404"/>
      <c r="C3" s="404"/>
      <c r="D3" s="404"/>
      <c r="E3" s="404"/>
      <c r="F3" s="404"/>
      <c r="G3" s="404"/>
      <c r="H3" s="405"/>
      <c r="I3" s="438"/>
      <c r="J3" s="404"/>
      <c r="K3" s="404"/>
      <c r="L3" s="405"/>
      <c r="M3" s="438" t="s">
        <v>131</v>
      </c>
      <c r="N3" s="404"/>
      <c r="O3" s="439"/>
      <c r="P3" s="33"/>
      <c r="Q3" s="33"/>
      <c r="R3" s="33"/>
      <c r="S3" s="33"/>
      <c r="T3" s="33"/>
      <c r="U3" s="33"/>
      <c r="V3" s="33"/>
      <c r="W3" s="33"/>
      <c r="X3" s="33"/>
    </row>
    <row r="4" spans="1:24" ht="12" customHeight="1" thickBot="1">
      <c r="A4" s="406">
        <f>DATA!F7</f>
        <v>0</v>
      </c>
      <c r="B4" s="407"/>
      <c r="C4" s="408"/>
      <c r="D4" s="408"/>
      <c r="E4" s="408"/>
      <c r="F4" s="408"/>
      <c r="G4" s="408"/>
      <c r="H4" s="409"/>
      <c r="I4" s="440" t="s">
        <v>147</v>
      </c>
      <c r="J4" s="441"/>
      <c r="K4" s="441"/>
      <c r="L4" s="442"/>
      <c r="M4" s="435">
        <f>DATA!F9</f>
        <v>0</v>
      </c>
      <c r="N4" s="436"/>
      <c r="O4" s="437"/>
      <c r="P4" s="33"/>
      <c r="Q4" s="33"/>
      <c r="R4" s="33"/>
      <c r="S4" s="33"/>
      <c r="T4" s="33"/>
      <c r="U4" s="33"/>
      <c r="V4" s="33"/>
      <c r="W4" s="33"/>
      <c r="X4" s="33"/>
    </row>
    <row r="5" spans="1:24" ht="14.25" customHeight="1">
      <c r="A5" s="460" t="s">
        <v>134</v>
      </c>
      <c r="B5" s="461"/>
      <c r="C5" s="461"/>
      <c r="D5" s="461"/>
      <c r="E5" s="461"/>
      <c r="F5" s="461"/>
      <c r="G5" s="461"/>
      <c r="H5" s="461"/>
      <c r="I5" s="461"/>
      <c r="J5" s="461"/>
      <c r="K5" s="461"/>
      <c r="L5" s="461"/>
      <c r="M5" s="461"/>
      <c r="N5" s="461"/>
      <c r="O5" s="462"/>
      <c r="P5" s="33"/>
      <c r="Q5" s="33"/>
      <c r="R5" s="33"/>
      <c r="S5" s="33"/>
      <c r="T5" s="33"/>
      <c r="U5" s="33"/>
      <c r="V5" s="33"/>
      <c r="W5" s="33"/>
      <c r="X5" s="33"/>
    </row>
    <row r="6" spans="1:24" ht="28.5" customHeight="1" thickBot="1">
      <c r="A6" s="463">
        <f>DATA!F8</f>
        <v>0</v>
      </c>
      <c r="B6" s="464"/>
      <c r="C6" s="465"/>
      <c r="D6" s="465"/>
      <c r="E6" s="465"/>
      <c r="F6" s="465"/>
      <c r="G6" s="465"/>
      <c r="H6" s="465"/>
      <c r="I6" s="465"/>
      <c r="J6" s="465"/>
      <c r="K6" s="465"/>
      <c r="L6" s="465"/>
      <c r="M6" s="465"/>
      <c r="N6" s="465"/>
      <c r="O6" s="466"/>
      <c r="P6" s="33"/>
      <c r="Q6" s="33"/>
      <c r="R6" s="33"/>
      <c r="S6" s="33"/>
      <c r="T6" s="33"/>
      <c r="U6" s="33"/>
      <c r="V6" s="33"/>
      <c r="W6" s="33"/>
      <c r="X6" s="33"/>
    </row>
    <row r="7" spans="1:24" ht="28.5" customHeight="1" thickBot="1">
      <c r="A7" s="410"/>
      <c r="B7" s="473" t="s">
        <v>201</v>
      </c>
      <c r="C7" s="476" t="s">
        <v>233</v>
      </c>
      <c r="D7" s="477"/>
      <c r="E7" s="477"/>
      <c r="F7" s="477"/>
      <c r="G7" s="477"/>
      <c r="H7" s="477"/>
      <c r="I7" s="477"/>
      <c r="J7" s="478"/>
      <c r="K7" s="425" t="s">
        <v>120</v>
      </c>
      <c r="L7" s="426"/>
      <c r="M7" s="426"/>
      <c r="N7" s="426"/>
      <c r="O7" s="427"/>
      <c r="P7" s="33"/>
      <c r="Q7" s="33"/>
      <c r="R7" s="33"/>
      <c r="S7" s="33"/>
      <c r="T7" s="33"/>
      <c r="U7" s="33"/>
      <c r="V7" s="33"/>
      <c r="W7" s="33"/>
      <c r="X7" s="33"/>
    </row>
    <row r="8" spans="1:24" ht="15.75" customHeight="1">
      <c r="A8" s="411"/>
      <c r="B8" s="474"/>
      <c r="C8" s="34"/>
      <c r="D8" s="459" t="s">
        <v>119</v>
      </c>
      <c r="E8" s="459"/>
      <c r="F8" s="459"/>
      <c r="G8" s="459"/>
      <c r="H8" s="459"/>
      <c r="I8" s="459"/>
      <c r="J8" s="459"/>
      <c r="K8" s="428"/>
      <c r="L8" s="429"/>
      <c r="M8" s="429"/>
      <c r="N8" s="429"/>
      <c r="O8" s="430"/>
      <c r="P8" s="98"/>
      <c r="Q8" s="98"/>
      <c r="R8" s="98"/>
      <c r="S8" s="98"/>
      <c r="T8" s="98"/>
      <c r="U8" s="98"/>
      <c r="V8" s="98"/>
      <c r="W8" s="98"/>
      <c r="X8" s="98"/>
    </row>
    <row r="9" spans="1:24" ht="12.75" customHeight="1">
      <c r="A9" s="411"/>
      <c r="B9" s="474"/>
      <c r="C9" s="172"/>
      <c r="D9" s="173" t="s">
        <v>234</v>
      </c>
      <c r="E9" s="173" t="s">
        <v>235</v>
      </c>
      <c r="F9" s="173" t="s">
        <v>236</v>
      </c>
      <c r="G9" s="173" t="s">
        <v>237</v>
      </c>
      <c r="H9" s="173" t="s">
        <v>238</v>
      </c>
      <c r="I9" s="173" t="s">
        <v>239</v>
      </c>
      <c r="J9" s="173" t="s">
        <v>240</v>
      </c>
      <c r="K9" s="431"/>
      <c r="L9" s="432"/>
      <c r="M9" s="432"/>
      <c r="N9" s="432"/>
      <c r="O9" s="433"/>
      <c r="P9" s="98"/>
      <c r="Q9" s="98"/>
      <c r="R9" s="98"/>
      <c r="S9" s="98"/>
      <c r="T9" s="98"/>
      <c r="U9" s="98"/>
      <c r="V9" s="98"/>
      <c r="W9" s="98"/>
      <c r="X9" s="98"/>
    </row>
    <row r="10" spans="1:24" ht="39.75" customHeight="1">
      <c r="A10" s="412"/>
      <c r="B10" s="475"/>
      <c r="C10" s="171" t="s">
        <v>96</v>
      </c>
      <c r="D10" s="183"/>
      <c r="E10" s="183"/>
      <c r="F10" s="183"/>
      <c r="G10" s="183"/>
      <c r="H10" s="183"/>
      <c r="I10" s="183"/>
      <c r="J10" s="183"/>
      <c r="K10" s="180" t="s">
        <v>140</v>
      </c>
      <c r="L10" s="83" t="s">
        <v>141</v>
      </c>
      <c r="M10" s="83" t="s">
        <v>142</v>
      </c>
      <c r="N10" s="83" t="s">
        <v>143</v>
      </c>
      <c r="O10" s="84" t="s">
        <v>135</v>
      </c>
      <c r="P10" s="98"/>
      <c r="Q10" s="146" t="s">
        <v>147</v>
      </c>
      <c r="R10" s="146"/>
      <c r="S10" s="146"/>
      <c r="T10" s="146"/>
      <c r="U10" s="146"/>
      <c r="V10" s="146"/>
      <c r="W10" s="146"/>
      <c r="X10" s="98"/>
    </row>
    <row r="11" spans="1:24" ht="12" customHeight="1">
      <c r="A11" s="250" t="s">
        <v>99</v>
      </c>
      <c r="B11" s="136"/>
      <c r="C11" s="40"/>
      <c r="D11" s="396"/>
      <c r="E11" s="396"/>
      <c r="F11" s="396"/>
      <c r="G11" s="396"/>
      <c r="H11" s="396"/>
      <c r="I11" s="396"/>
      <c r="J11" s="396"/>
      <c r="K11" s="398">
        <f>SUM(D11:J12)</f>
        <v>0</v>
      </c>
      <c r="L11" s="453"/>
      <c r="M11" s="467"/>
      <c r="N11" s="448">
        <f>+M11+L11</f>
        <v>0</v>
      </c>
      <c r="O11" s="443">
        <f>+N11*K11</f>
        <v>0</v>
      </c>
      <c r="P11" s="98"/>
      <c r="Q11" s="98"/>
      <c r="R11" s="98"/>
      <c r="S11" s="98"/>
      <c r="T11" s="98"/>
      <c r="U11" s="98"/>
      <c r="V11" s="98"/>
      <c r="W11" s="98"/>
      <c r="X11" s="98"/>
    </row>
    <row r="12" spans="1:24" ht="15" customHeight="1">
      <c r="A12" s="251"/>
      <c r="B12" s="184"/>
      <c r="C12" s="41" t="s">
        <v>103</v>
      </c>
      <c r="D12" s="397"/>
      <c r="E12" s="397"/>
      <c r="F12" s="397"/>
      <c r="G12" s="397"/>
      <c r="H12" s="397"/>
      <c r="I12" s="397"/>
      <c r="J12" s="397"/>
      <c r="K12" s="399"/>
      <c r="L12" s="454"/>
      <c r="M12" s="468"/>
      <c r="N12" s="449"/>
      <c r="O12" s="444"/>
      <c r="P12" s="98"/>
      <c r="Q12" s="147"/>
      <c r="R12" s="147"/>
      <c r="S12" s="147"/>
      <c r="T12" s="147"/>
      <c r="U12" s="147"/>
      <c r="V12" s="147"/>
      <c r="W12" s="147"/>
      <c r="X12" s="98"/>
    </row>
    <row r="13" spans="1:24" ht="12" customHeight="1">
      <c r="A13" s="250" t="s">
        <v>102</v>
      </c>
      <c r="B13" s="136"/>
      <c r="C13" s="40"/>
      <c r="D13" s="396"/>
      <c r="E13" s="396"/>
      <c r="F13" s="396"/>
      <c r="G13" s="396"/>
      <c r="H13" s="396"/>
      <c r="I13" s="396"/>
      <c r="J13" s="396"/>
      <c r="K13" s="398">
        <f>SUM(D13:J14)</f>
        <v>0</v>
      </c>
      <c r="L13" s="453"/>
      <c r="M13" s="467"/>
      <c r="N13" s="448">
        <f>+M13+L13</f>
        <v>0</v>
      </c>
      <c r="O13" s="443">
        <f>+N13*K13</f>
        <v>0</v>
      </c>
      <c r="P13" s="98"/>
      <c r="Q13" s="147"/>
      <c r="R13" s="147"/>
      <c r="S13" s="147"/>
      <c r="T13" s="147"/>
      <c r="U13" s="147"/>
      <c r="V13" s="147"/>
      <c r="W13" s="147"/>
      <c r="X13" s="98"/>
    </row>
    <row r="14" spans="1:24" ht="15" customHeight="1">
      <c r="A14" s="251"/>
      <c r="B14" s="184"/>
      <c r="C14" s="42" t="s">
        <v>100</v>
      </c>
      <c r="D14" s="397"/>
      <c r="E14" s="397"/>
      <c r="F14" s="397"/>
      <c r="G14" s="397"/>
      <c r="H14" s="397"/>
      <c r="I14" s="397"/>
      <c r="J14" s="397"/>
      <c r="K14" s="399"/>
      <c r="L14" s="454"/>
      <c r="M14" s="468"/>
      <c r="N14" s="449"/>
      <c r="O14" s="444"/>
      <c r="P14" s="98"/>
      <c r="Q14" s="147"/>
      <c r="R14" s="147"/>
      <c r="S14" s="147"/>
      <c r="T14" s="147"/>
      <c r="U14" s="147"/>
      <c r="V14" s="147"/>
      <c r="W14" s="147"/>
      <c r="X14" s="98"/>
    </row>
    <row r="15" spans="1:24" ht="14.25" customHeight="1">
      <c r="A15" s="250" t="s">
        <v>99</v>
      </c>
      <c r="B15" s="136"/>
      <c r="C15" s="40"/>
      <c r="D15" s="396"/>
      <c r="E15" s="396"/>
      <c r="F15" s="396"/>
      <c r="G15" s="396"/>
      <c r="H15" s="396"/>
      <c r="I15" s="396"/>
      <c r="J15" s="396"/>
      <c r="K15" s="398">
        <f>SUM(D15:J16)</f>
        <v>0</v>
      </c>
      <c r="L15" s="453"/>
      <c r="M15" s="467"/>
      <c r="N15" s="448">
        <f>+M15+L15</f>
        <v>0</v>
      </c>
      <c r="O15" s="443">
        <f>+N15*K15</f>
        <v>0</v>
      </c>
      <c r="P15" s="98"/>
      <c r="Q15" s="98"/>
      <c r="R15" s="98"/>
      <c r="S15" s="98"/>
      <c r="T15" s="98"/>
      <c r="U15" s="98"/>
      <c r="V15" s="98"/>
      <c r="W15" s="98"/>
      <c r="X15" s="98"/>
    </row>
    <row r="16" spans="1:24" ht="15" customHeight="1">
      <c r="A16" s="251"/>
      <c r="B16" s="185"/>
      <c r="C16" s="42" t="s">
        <v>103</v>
      </c>
      <c r="D16" s="397"/>
      <c r="E16" s="397"/>
      <c r="F16" s="397"/>
      <c r="G16" s="397"/>
      <c r="H16" s="397"/>
      <c r="I16" s="397"/>
      <c r="J16" s="397"/>
      <c r="K16" s="399"/>
      <c r="L16" s="454"/>
      <c r="M16" s="468"/>
      <c r="N16" s="449"/>
      <c r="O16" s="444"/>
      <c r="P16" s="98"/>
      <c r="Q16" s="147"/>
      <c r="R16" s="147"/>
      <c r="S16" s="147"/>
      <c r="T16" s="147"/>
      <c r="U16" s="147"/>
      <c r="V16" s="147"/>
      <c r="W16" s="147"/>
      <c r="X16" s="98"/>
    </row>
    <row r="17" spans="1:24" ht="12" customHeight="1">
      <c r="A17" s="250" t="s">
        <v>102</v>
      </c>
      <c r="B17" s="136"/>
      <c r="C17" s="40"/>
      <c r="D17" s="396"/>
      <c r="E17" s="396"/>
      <c r="F17" s="396"/>
      <c r="G17" s="396"/>
      <c r="H17" s="396"/>
      <c r="I17" s="396"/>
      <c r="J17" s="396"/>
      <c r="K17" s="398">
        <f>SUM(D17:J18)</f>
        <v>0</v>
      </c>
      <c r="L17" s="453"/>
      <c r="M17" s="467"/>
      <c r="N17" s="448">
        <f>+M17+L17</f>
        <v>0</v>
      </c>
      <c r="O17" s="443">
        <f>+N17*K17</f>
        <v>0</v>
      </c>
      <c r="P17" s="98"/>
      <c r="Q17" s="147"/>
      <c r="R17" s="147"/>
      <c r="S17" s="147"/>
      <c r="T17" s="147"/>
      <c r="U17" s="147"/>
      <c r="V17" s="147"/>
      <c r="W17" s="147"/>
      <c r="X17" s="98"/>
    </row>
    <row r="18" spans="1:24" ht="15" customHeight="1">
      <c r="A18" s="251"/>
      <c r="B18" s="184"/>
      <c r="C18" s="42" t="s">
        <v>100</v>
      </c>
      <c r="D18" s="397"/>
      <c r="E18" s="397"/>
      <c r="F18" s="397"/>
      <c r="G18" s="397"/>
      <c r="H18" s="397"/>
      <c r="I18" s="397"/>
      <c r="J18" s="397"/>
      <c r="K18" s="399"/>
      <c r="L18" s="454"/>
      <c r="M18" s="468"/>
      <c r="N18" s="449"/>
      <c r="O18" s="444"/>
      <c r="P18" s="98"/>
      <c r="Q18" s="147"/>
      <c r="R18" s="147"/>
      <c r="S18" s="147"/>
      <c r="T18" s="147"/>
      <c r="U18" s="147"/>
      <c r="V18" s="147"/>
      <c r="W18" s="147"/>
      <c r="X18" s="98"/>
    </row>
    <row r="19" spans="1:24" ht="12" customHeight="1">
      <c r="A19" s="250" t="s">
        <v>99</v>
      </c>
      <c r="B19" s="136"/>
      <c r="C19" s="40"/>
      <c r="D19" s="396"/>
      <c r="E19" s="396"/>
      <c r="F19" s="396"/>
      <c r="G19" s="396"/>
      <c r="H19" s="396"/>
      <c r="I19" s="396"/>
      <c r="J19" s="396"/>
      <c r="K19" s="398">
        <f aca="true" t="shared" si="0" ref="K19:K25">SUM(D19:J20)</f>
        <v>0</v>
      </c>
      <c r="L19" s="453"/>
      <c r="M19" s="467"/>
      <c r="N19" s="448">
        <f>+M19+L19</f>
        <v>0</v>
      </c>
      <c r="O19" s="443">
        <f>+N19*K19</f>
        <v>0</v>
      </c>
      <c r="P19" s="98"/>
      <c r="Q19" s="98"/>
      <c r="R19" s="98"/>
      <c r="S19" s="98"/>
      <c r="T19" s="98"/>
      <c r="U19" s="98"/>
      <c r="V19" s="98"/>
      <c r="W19" s="98"/>
      <c r="X19" s="98"/>
    </row>
    <row r="20" spans="1:24" ht="15" customHeight="1">
      <c r="A20" s="251"/>
      <c r="B20" s="184"/>
      <c r="C20" s="41" t="s">
        <v>103</v>
      </c>
      <c r="D20" s="397"/>
      <c r="E20" s="397"/>
      <c r="F20" s="397"/>
      <c r="G20" s="397"/>
      <c r="H20" s="397"/>
      <c r="I20" s="397"/>
      <c r="J20" s="397"/>
      <c r="K20" s="399"/>
      <c r="L20" s="454"/>
      <c r="M20" s="468"/>
      <c r="N20" s="449"/>
      <c r="O20" s="444"/>
      <c r="P20" s="98"/>
      <c r="Q20" s="147"/>
      <c r="R20" s="147"/>
      <c r="S20" s="147"/>
      <c r="T20" s="147"/>
      <c r="U20" s="147"/>
      <c r="V20" s="147"/>
      <c r="W20" s="147"/>
      <c r="X20" s="98"/>
    </row>
    <row r="21" spans="1:24" ht="12" customHeight="1">
      <c r="A21" s="250" t="s">
        <v>102</v>
      </c>
      <c r="B21" s="136"/>
      <c r="C21" s="40"/>
      <c r="D21" s="396"/>
      <c r="E21" s="396"/>
      <c r="F21" s="396"/>
      <c r="G21" s="396"/>
      <c r="H21" s="396"/>
      <c r="I21" s="396"/>
      <c r="J21" s="396"/>
      <c r="K21" s="398">
        <f t="shared" si="0"/>
        <v>0</v>
      </c>
      <c r="L21" s="453"/>
      <c r="M21" s="467"/>
      <c r="N21" s="448">
        <f>+M21+L21</f>
        <v>0</v>
      </c>
      <c r="O21" s="443">
        <f>+N21*K21</f>
        <v>0</v>
      </c>
      <c r="P21" s="98"/>
      <c r="Q21" s="147"/>
      <c r="R21" s="147"/>
      <c r="S21" s="147"/>
      <c r="T21" s="147"/>
      <c r="U21" s="147"/>
      <c r="V21" s="147"/>
      <c r="W21" s="147"/>
      <c r="X21" s="98"/>
    </row>
    <row r="22" spans="1:24" ht="15" customHeight="1">
      <c r="A22" s="251"/>
      <c r="B22" s="184"/>
      <c r="C22" s="42" t="s">
        <v>100</v>
      </c>
      <c r="D22" s="397"/>
      <c r="E22" s="397"/>
      <c r="F22" s="397"/>
      <c r="G22" s="397"/>
      <c r="H22" s="397"/>
      <c r="I22" s="397"/>
      <c r="J22" s="397"/>
      <c r="K22" s="399"/>
      <c r="L22" s="454"/>
      <c r="M22" s="468"/>
      <c r="N22" s="449"/>
      <c r="O22" s="444"/>
      <c r="P22" s="98"/>
      <c r="Q22" s="147"/>
      <c r="R22" s="147"/>
      <c r="S22" s="147"/>
      <c r="T22" s="147"/>
      <c r="U22" s="147"/>
      <c r="V22" s="147"/>
      <c r="W22" s="147"/>
      <c r="X22" s="98"/>
    </row>
    <row r="23" spans="1:24" ht="14.25" customHeight="1">
      <c r="A23" s="250" t="s">
        <v>99</v>
      </c>
      <c r="B23" s="136"/>
      <c r="C23" s="40"/>
      <c r="D23" s="396"/>
      <c r="E23" s="396"/>
      <c r="F23" s="396"/>
      <c r="G23" s="396"/>
      <c r="H23" s="396"/>
      <c r="I23" s="396"/>
      <c r="J23" s="396"/>
      <c r="K23" s="398">
        <f t="shared" si="0"/>
        <v>0</v>
      </c>
      <c r="L23" s="453"/>
      <c r="M23" s="467"/>
      <c r="N23" s="448">
        <f>+M23+L23</f>
        <v>0</v>
      </c>
      <c r="O23" s="443">
        <f>+N23*K23</f>
        <v>0</v>
      </c>
      <c r="P23" s="98"/>
      <c r="Q23" s="98"/>
      <c r="R23" s="98"/>
      <c r="S23" s="98"/>
      <c r="T23" s="98"/>
      <c r="U23" s="98"/>
      <c r="V23" s="98"/>
      <c r="W23" s="98"/>
      <c r="X23" s="98"/>
    </row>
    <row r="24" spans="1:24" ht="15" customHeight="1">
      <c r="A24" s="251"/>
      <c r="B24" s="185" t="s">
        <v>147</v>
      </c>
      <c r="C24" s="42" t="s">
        <v>103</v>
      </c>
      <c r="D24" s="397"/>
      <c r="E24" s="397"/>
      <c r="F24" s="397"/>
      <c r="G24" s="397"/>
      <c r="H24" s="397"/>
      <c r="I24" s="397"/>
      <c r="J24" s="397"/>
      <c r="K24" s="399"/>
      <c r="L24" s="454"/>
      <c r="M24" s="468"/>
      <c r="N24" s="449"/>
      <c r="O24" s="444"/>
      <c r="P24" s="98"/>
      <c r="Q24" s="147"/>
      <c r="R24" s="147"/>
      <c r="S24" s="147"/>
      <c r="T24" s="147"/>
      <c r="U24" s="147"/>
      <c r="V24" s="147"/>
      <c r="W24" s="147"/>
      <c r="X24" s="98"/>
    </row>
    <row r="25" spans="1:24" ht="12" customHeight="1">
      <c r="A25" s="250" t="s">
        <v>102</v>
      </c>
      <c r="B25" s="136"/>
      <c r="C25" s="40"/>
      <c r="D25" s="396"/>
      <c r="E25" s="396"/>
      <c r="F25" s="396"/>
      <c r="G25" s="396"/>
      <c r="H25" s="396"/>
      <c r="I25" s="396"/>
      <c r="J25" s="396"/>
      <c r="K25" s="398">
        <f t="shared" si="0"/>
        <v>0</v>
      </c>
      <c r="L25" s="453"/>
      <c r="M25" s="467"/>
      <c r="N25" s="448">
        <f>+M25+L25</f>
        <v>0</v>
      </c>
      <c r="O25" s="443">
        <f>+N25*K25</f>
        <v>0</v>
      </c>
      <c r="P25" s="98"/>
      <c r="Q25" s="147"/>
      <c r="R25" s="147"/>
      <c r="S25" s="147"/>
      <c r="T25" s="147"/>
      <c r="U25" s="147"/>
      <c r="V25" s="147"/>
      <c r="W25" s="147"/>
      <c r="X25" s="98"/>
    </row>
    <row r="26" spans="1:24" ht="15" customHeight="1">
      <c r="A26" s="251"/>
      <c r="B26" s="184" t="s">
        <v>147</v>
      </c>
      <c r="C26" s="42" t="s">
        <v>100</v>
      </c>
      <c r="D26" s="397"/>
      <c r="E26" s="397"/>
      <c r="F26" s="397"/>
      <c r="G26" s="397"/>
      <c r="H26" s="397"/>
      <c r="I26" s="397"/>
      <c r="J26" s="397"/>
      <c r="K26" s="399"/>
      <c r="L26" s="454"/>
      <c r="M26" s="468"/>
      <c r="N26" s="449"/>
      <c r="O26" s="444"/>
      <c r="P26" s="98"/>
      <c r="Q26" s="147"/>
      <c r="R26" s="147"/>
      <c r="S26" s="147"/>
      <c r="T26" s="147"/>
      <c r="U26" s="147"/>
      <c r="V26" s="147"/>
      <c r="W26" s="147"/>
      <c r="X26" s="98"/>
    </row>
    <row r="27" spans="1:24" ht="14.25" customHeight="1">
      <c r="A27" s="250" t="s">
        <v>99</v>
      </c>
      <c r="B27" s="136"/>
      <c r="C27" s="40"/>
      <c r="D27" s="396"/>
      <c r="E27" s="396"/>
      <c r="F27" s="396"/>
      <c r="G27" s="396"/>
      <c r="H27" s="396"/>
      <c r="I27" s="396"/>
      <c r="J27" s="396"/>
      <c r="K27" s="398">
        <f>SUM(D27:J28)</f>
        <v>0</v>
      </c>
      <c r="L27" s="453"/>
      <c r="M27" s="467"/>
      <c r="N27" s="448">
        <f>+M27+L27</f>
        <v>0</v>
      </c>
      <c r="O27" s="443">
        <f>+N27*K27</f>
        <v>0</v>
      </c>
      <c r="P27" s="98"/>
      <c r="Q27" s="98"/>
      <c r="R27" s="98"/>
      <c r="S27" s="98"/>
      <c r="T27" s="98"/>
      <c r="U27" s="98"/>
      <c r="V27" s="98"/>
      <c r="W27" s="98"/>
      <c r="X27" s="98"/>
    </row>
    <row r="28" spans="1:24" ht="15" customHeight="1">
      <c r="A28" s="251"/>
      <c r="B28" s="185" t="s">
        <v>147</v>
      </c>
      <c r="C28" s="42" t="s">
        <v>103</v>
      </c>
      <c r="D28" s="397"/>
      <c r="E28" s="397"/>
      <c r="F28" s="397"/>
      <c r="G28" s="397"/>
      <c r="H28" s="397"/>
      <c r="I28" s="397"/>
      <c r="J28" s="397"/>
      <c r="K28" s="399"/>
      <c r="L28" s="454"/>
      <c r="M28" s="468"/>
      <c r="N28" s="449"/>
      <c r="O28" s="444"/>
      <c r="P28" s="98"/>
      <c r="Q28" s="147"/>
      <c r="R28" s="147"/>
      <c r="S28" s="147"/>
      <c r="T28" s="147"/>
      <c r="U28" s="147"/>
      <c r="V28" s="147"/>
      <c r="W28" s="147"/>
      <c r="X28" s="98"/>
    </row>
    <row r="29" spans="1:24" ht="12" customHeight="1">
      <c r="A29" s="250" t="s">
        <v>102</v>
      </c>
      <c r="B29" s="136"/>
      <c r="C29" s="40"/>
      <c r="D29" s="396"/>
      <c r="E29" s="396"/>
      <c r="F29" s="396"/>
      <c r="G29" s="396"/>
      <c r="H29" s="396"/>
      <c r="I29" s="396"/>
      <c r="J29" s="396"/>
      <c r="K29" s="398">
        <f>SUM(D29:J30)</f>
        <v>0</v>
      </c>
      <c r="L29" s="453"/>
      <c r="M29" s="467"/>
      <c r="N29" s="448">
        <f>+M29+L29</f>
        <v>0</v>
      </c>
      <c r="O29" s="443">
        <f>+N29*K29</f>
        <v>0</v>
      </c>
      <c r="P29" s="98"/>
      <c r="Q29" s="147"/>
      <c r="R29" s="147"/>
      <c r="S29" s="147"/>
      <c r="T29" s="147"/>
      <c r="U29" s="147"/>
      <c r="V29" s="147"/>
      <c r="W29" s="147"/>
      <c r="X29" s="98"/>
    </row>
    <row r="30" spans="1:24" ht="15" customHeight="1">
      <c r="A30" s="251"/>
      <c r="B30" s="184"/>
      <c r="C30" s="42" t="s">
        <v>100</v>
      </c>
      <c r="D30" s="397"/>
      <c r="E30" s="397"/>
      <c r="F30" s="397"/>
      <c r="G30" s="397"/>
      <c r="H30" s="397"/>
      <c r="I30" s="397"/>
      <c r="J30" s="397"/>
      <c r="K30" s="399"/>
      <c r="L30" s="454"/>
      <c r="M30" s="468"/>
      <c r="N30" s="449"/>
      <c r="O30" s="444"/>
      <c r="P30" s="98"/>
      <c r="Q30" s="147"/>
      <c r="R30" s="147"/>
      <c r="S30" s="147"/>
      <c r="T30" s="147"/>
      <c r="U30" s="147"/>
      <c r="V30" s="147"/>
      <c r="W30" s="147"/>
      <c r="X30" s="98"/>
    </row>
    <row r="31" spans="1:24" ht="14.25" customHeight="1">
      <c r="A31" s="250" t="s">
        <v>99</v>
      </c>
      <c r="B31" s="136"/>
      <c r="C31" s="40"/>
      <c r="D31" s="396"/>
      <c r="E31" s="396"/>
      <c r="F31" s="396"/>
      <c r="G31" s="396"/>
      <c r="H31" s="396"/>
      <c r="I31" s="396"/>
      <c r="J31" s="396"/>
      <c r="K31" s="398">
        <f>SUM(D31:J32)</f>
        <v>0</v>
      </c>
      <c r="L31" s="453"/>
      <c r="M31" s="467"/>
      <c r="N31" s="448">
        <f>+M31+L31</f>
        <v>0</v>
      </c>
      <c r="O31" s="443">
        <f>+N31*K31</f>
        <v>0</v>
      </c>
      <c r="P31" s="98"/>
      <c r="Q31" s="98"/>
      <c r="R31" s="98"/>
      <c r="S31" s="98"/>
      <c r="T31" s="98"/>
      <c r="U31" s="98"/>
      <c r="V31" s="98"/>
      <c r="W31" s="98"/>
      <c r="X31" s="98"/>
    </row>
    <row r="32" spans="1:24" ht="15" customHeight="1">
      <c r="A32" s="251"/>
      <c r="B32" s="185" t="s">
        <v>147</v>
      </c>
      <c r="C32" s="42" t="s">
        <v>103</v>
      </c>
      <c r="D32" s="397"/>
      <c r="E32" s="397"/>
      <c r="F32" s="397"/>
      <c r="G32" s="397"/>
      <c r="H32" s="397"/>
      <c r="I32" s="397"/>
      <c r="J32" s="397"/>
      <c r="K32" s="399"/>
      <c r="L32" s="454"/>
      <c r="M32" s="468"/>
      <c r="N32" s="449"/>
      <c r="O32" s="444"/>
      <c r="P32" s="98"/>
      <c r="Q32" s="147"/>
      <c r="R32" s="147"/>
      <c r="S32" s="147"/>
      <c r="T32" s="147"/>
      <c r="U32" s="147"/>
      <c r="V32" s="147"/>
      <c r="W32" s="147"/>
      <c r="X32" s="98"/>
    </row>
    <row r="33" spans="1:24" ht="12" customHeight="1">
      <c r="A33" s="250" t="s">
        <v>102</v>
      </c>
      <c r="B33" s="136"/>
      <c r="C33" s="40"/>
      <c r="D33" s="396"/>
      <c r="E33" s="396"/>
      <c r="F33" s="396"/>
      <c r="G33" s="396"/>
      <c r="H33" s="396"/>
      <c r="I33" s="396"/>
      <c r="J33" s="396"/>
      <c r="K33" s="398">
        <f>SUM(D33:J34)</f>
        <v>0</v>
      </c>
      <c r="L33" s="453"/>
      <c r="M33" s="467"/>
      <c r="N33" s="448">
        <f>+M33+L33</f>
        <v>0</v>
      </c>
      <c r="O33" s="443">
        <f>+N33*K33</f>
        <v>0</v>
      </c>
      <c r="P33" s="98"/>
      <c r="Q33" s="147"/>
      <c r="R33" s="147"/>
      <c r="S33" s="147"/>
      <c r="T33" s="147"/>
      <c r="U33" s="147"/>
      <c r="V33" s="147"/>
      <c r="W33" s="147"/>
      <c r="X33" s="98"/>
    </row>
    <row r="34" spans="1:24" ht="15" customHeight="1">
      <c r="A34" s="251"/>
      <c r="B34" s="184"/>
      <c r="C34" s="42" t="s">
        <v>100</v>
      </c>
      <c r="D34" s="397"/>
      <c r="E34" s="397"/>
      <c r="F34" s="397"/>
      <c r="G34" s="397"/>
      <c r="H34" s="397"/>
      <c r="I34" s="397"/>
      <c r="J34" s="397"/>
      <c r="K34" s="399"/>
      <c r="L34" s="454"/>
      <c r="M34" s="468"/>
      <c r="N34" s="449"/>
      <c r="O34" s="444"/>
      <c r="P34" s="98"/>
      <c r="Q34" s="147"/>
      <c r="R34" s="147"/>
      <c r="S34" s="147"/>
      <c r="T34" s="147"/>
      <c r="U34" s="147"/>
      <c r="V34" s="147"/>
      <c r="W34" s="147"/>
      <c r="X34" s="98"/>
    </row>
    <row r="35" spans="1:24" ht="14.25" customHeight="1">
      <c r="A35" s="250" t="s">
        <v>99</v>
      </c>
      <c r="B35" s="136"/>
      <c r="C35" s="40"/>
      <c r="D35" s="396"/>
      <c r="E35" s="396"/>
      <c r="F35" s="396"/>
      <c r="G35" s="396"/>
      <c r="H35" s="396"/>
      <c r="I35" s="396"/>
      <c r="J35" s="396"/>
      <c r="K35" s="398">
        <f>SUM(D35:J36)</f>
        <v>0</v>
      </c>
      <c r="L35" s="453"/>
      <c r="M35" s="467"/>
      <c r="N35" s="448">
        <f>+M35+L35</f>
        <v>0</v>
      </c>
      <c r="O35" s="443">
        <f>+N35*K35</f>
        <v>0</v>
      </c>
      <c r="P35" s="98"/>
      <c r="Q35" s="98"/>
      <c r="R35" s="98"/>
      <c r="S35" s="98"/>
      <c r="T35" s="98"/>
      <c r="U35" s="98"/>
      <c r="V35" s="98"/>
      <c r="W35" s="98"/>
      <c r="X35" s="98"/>
    </row>
    <row r="36" spans="1:24" ht="15" customHeight="1">
      <c r="A36" s="251"/>
      <c r="B36" s="185" t="s">
        <v>147</v>
      </c>
      <c r="C36" s="42" t="s">
        <v>103</v>
      </c>
      <c r="D36" s="397"/>
      <c r="E36" s="397"/>
      <c r="F36" s="397"/>
      <c r="G36" s="397"/>
      <c r="H36" s="397"/>
      <c r="I36" s="397"/>
      <c r="J36" s="397"/>
      <c r="K36" s="399"/>
      <c r="L36" s="454"/>
      <c r="M36" s="468"/>
      <c r="N36" s="449"/>
      <c r="O36" s="444"/>
      <c r="P36" s="98"/>
      <c r="Q36" s="147"/>
      <c r="R36" s="147"/>
      <c r="S36" s="147"/>
      <c r="T36" s="147"/>
      <c r="U36" s="147"/>
      <c r="V36" s="147"/>
      <c r="W36" s="147"/>
      <c r="X36" s="98"/>
    </row>
    <row r="37" spans="1:24" ht="12" customHeight="1">
      <c r="A37" s="250" t="s">
        <v>102</v>
      </c>
      <c r="B37" s="136"/>
      <c r="C37" s="40"/>
      <c r="D37" s="396"/>
      <c r="E37" s="396"/>
      <c r="F37" s="396"/>
      <c r="G37" s="396"/>
      <c r="H37" s="396"/>
      <c r="I37" s="396"/>
      <c r="J37" s="396"/>
      <c r="K37" s="398">
        <f>SUM(D37:J38)</f>
        <v>0</v>
      </c>
      <c r="L37" s="453"/>
      <c r="M37" s="467"/>
      <c r="N37" s="448">
        <f>+M37+L37</f>
        <v>0</v>
      </c>
      <c r="O37" s="443">
        <f>+N37*K37</f>
        <v>0</v>
      </c>
      <c r="P37" s="98"/>
      <c r="Q37" s="147"/>
      <c r="R37" s="147"/>
      <c r="S37" s="147"/>
      <c r="T37" s="147"/>
      <c r="U37" s="147"/>
      <c r="V37" s="147"/>
      <c r="W37" s="147"/>
      <c r="X37" s="98"/>
    </row>
    <row r="38" spans="1:24" ht="15" customHeight="1">
      <c r="A38" s="251"/>
      <c r="B38" s="184"/>
      <c r="C38" s="42" t="s">
        <v>100</v>
      </c>
      <c r="D38" s="397"/>
      <c r="E38" s="397"/>
      <c r="F38" s="397"/>
      <c r="G38" s="397"/>
      <c r="H38" s="397"/>
      <c r="I38" s="397"/>
      <c r="J38" s="397"/>
      <c r="K38" s="399"/>
      <c r="L38" s="454"/>
      <c r="M38" s="468"/>
      <c r="N38" s="449"/>
      <c r="O38" s="444"/>
      <c r="P38" s="98"/>
      <c r="Q38" s="147"/>
      <c r="R38" s="147"/>
      <c r="S38" s="147"/>
      <c r="T38" s="147"/>
      <c r="U38" s="147"/>
      <c r="V38" s="147"/>
      <c r="W38" s="147"/>
      <c r="X38" s="98"/>
    </row>
    <row r="39" spans="1:24" ht="14.25" customHeight="1">
      <c r="A39" s="250" t="s">
        <v>99</v>
      </c>
      <c r="B39" s="136"/>
      <c r="C39" s="40"/>
      <c r="D39" s="396"/>
      <c r="E39" s="396"/>
      <c r="F39" s="396"/>
      <c r="G39" s="396"/>
      <c r="H39" s="396"/>
      <c r="I39" s="396"/>
      <c r="J39" s="396"/>
      <c r="K39" s="398">
        <f>SUM(D39:J40)</f>
        <v>0</v>
      </c>
      <c r="L39" s="453"/>
      <c r="M39" s="467"/>
      <c r="N39" s="448">
        <f>+M39+L39</f>
        <v>0</v>
      </c>
      <c r="O39" s="443">
        <f>+N39*K39</f>
        <v>0</v>
      </c>
      <c r="P39" s="98"/>
      <c r="Q39" s="98"/>
      <c r="R39" s="98"/>
      <c r="S39" s="98"/>
      <c r="T39" s="98"/>
      <c r="U39" s="98"/>
      <c r="V39" s="98"/>
      <c r="W39" s="98"/>
      <c r="X39" s="98"/>
    </row>
    <row r="40" spans="1:24" ht="15" customHeight="1">
      <c r="A40" s="251"/>
      <c r="B40" s="185" t="s">
        <v>147</v>
      </c>
      <c r="C40" s="42" t="s">
        <v>103</v>
      </c>
      <c r="D40" s="397"/>
      <c r="E40" s="397"/>
      <c r="F40" s="397"/>
      <c r="G40" s="397"/>
      <c r="H40" s="397"/>
      <c r="I40" s="397"/>
      <c r="J40" s="397"/>
      <c r="K40" s="399"/>
      <c r="L40" s="454"/>
      <c r="M40" s="468"/>
      <c r="N40" s="449"/>
      <c r="O40" s="444"/>
      <c r="P40" s="98"/>
      <c r="Q40" s="147"/>
      <c r="R40" s="147"/>
      <c r="S40" s="147"/>
      <c r="T40" s="147"/>
      <c r="U40" s="147"/>
      <c r="V40" s="147"/>
      <c r="W40" s="147"/>
      <c r="X40" s="98"/>
    </row>
    <row r="41" spans="1:24" ht="12" customHeight="1">
      <c r="A41" s="250" t="s">
        <v>102</v>
      </c>
      <c r="B41" s="136"/>
      <c r="C41" s="40"/>
      <c r="D41" s="396"/>
      <c r="E41" s="396"/>
      <c r="F41" s="396"/>
      <c r="G41" s="396"/>
      <c r="H41" s="396"/>
      <c r="I41" s="396"/>
      <c r="J41" s="396"/>
      <c r="K41" s="398">
        <f>SUM(D41:J42)</f>
        <v>0</v>
      </c>
      <c r="L41" s="453"/>
      <c r="M41" s="467"/>
      <c r="N41" s="448">
        <f>+M41+L41</f>
        <v>0</v>
      </c>
      <c r="O41" s="443">
        <f>+N41*K41</f>
        <v>0</v>
      </c>
      <c r="P41" s="98"/>
      <c r="Q41" s="147"/>
      <c r="R41" s="147"/>
      <c r="S41" s="147"/>
      <c r="T41" s="147"/>
      <c r="U41" s="147"/>
      <c r="V41" s="147"/>
      <c r="W41" s="147"/>
      <c r="X41" s="98"/>
    </row>
    <row r="42" spans="1:24" ht="15" customHeight="1">
      <c r="A42" s="251"/>
      <c r="B42" s="184"/>
      <c r="C42" s="42" t="s">
        <v>100</v>
      </c>
      <c r="D42" s="397"/>
      <c r="E42" s="397"/>
      <c r="F42" s="397"/>
      <c r="G42" s="397"/>
      <c r="H42" s="397"/>
      <c r="I42" s="397"/>
      <c r="J42" s="397"/>
      <c r="K42" s="399"/>
      <c r="L42" s="454"/>
      <c r="M42" s="468"/>
      <c r="N42" s="449"/>
      <c r="O42" s="444"/>
      <c r="P42" s="98"/>
      <c r="Q42" s="147"/>
      <c r="R42" s="147"/>
      <c r="S42" s="147"/>
      <c r="T42" s="147"/>
      <c r="U42" s="147"/>
      <c r="V42" s="147"/>
      <c r="W42" s="147"/>
      <c r="X42" s="98"/>
    </row>
    <row r="43" spans="1:24" ht="14.25" customHeight="1">
      <c r="A43" s="250" t="s">
        <v>99</v>
      </c>
      <c r="B43" s="136"/>
      <c r="C43" s="40"/>
      <c r="D43" s="396"/>
      <c r="E43" s="396"/>
      <c r="F43" s="396"/>
      <c r="G43" s="396"/>
      <c r="H43" s="396"/>
      <c r="I43" s="396"/>
      <c r="J43" s="396"/>
      <c r="K43" s="398">
        <f>SUM(D43:J44)</f>
        <v>0</v>
      </c>
      <c r="L43" s="453"/>
      <c r="M43" s="467"/>
      <c r="N43" s="448">
        <f>+M43+L43</f>
        <v>0</v>
      </c>
      <c r="O43" s="443">
        <f>+N43*K43</f>
        <v>0</v>
      </c>
      <c r="P43" s="98"/>
      <c r="Q43" s="98"/>
      <c r="R43" s="98"/>
      <c r="S43" s="98"/>
      <c r="T43" s="98"/>
      <c r="U43" s="98"/>
      <c r="V43" s="98"/>
      <c r="W43" s="98"/>
      <c r="X43" s="98"/>
    </row>
    <row r="44" spans="1:24" ht="15" customHeight="1">
      <c r="A44" s="251"/>
      <c r="B44" s="185" t="s">
        <v>147</v>
      </c>
      <c r="C44" s="42" t="s">
        <v>103</v>
      </c>
      <c r="D44" s="397"/>
      <c r="E44" s="397"/>
      <c r="F44" s="397"/>
      <c r="G44" s="397"/>
      <c r="H44" s="397"/>
      <c r="I44" s="397"/>
      <c r="J44" s="397"/>
      <c r="K44" s="399"/>
      <c r="L44" s="454"/>
      <c r="M44" s="468"/>
      <c r="N44" s="449"/>
      <c r="O44" s="444"/>
      <c r="P44" s="98"/>
      <c r="Q44" s="147"/>
      <c r="R44" s="147"/>
      <c r="S44" s="147"/>
      <c r="T44" s="147"/>
      <c r="U44" s="147"/>
      <c r="V44" s="147"/>
      <c r="W44" s="147"/>
      <c r="X44" s="98"/>
    </row>
    <row r="45" spans="1:24" ht="12" customHeight="1">
      <c r="A45" s="250" t="s">
        <v>102</v>
      </c>
      <c r="B45" s="136"/>
      <c r="C45" s="40"/>
      <c r="D45" s="396"/>
      <c r="E45" s="396"/>
      <c r="F45" s="396"/>
      <c r="G45" s="396"/>
      <c r="H45" s="396"/>
      <c r="I45" s="396"/>
      <c r="J45" s="396"/>
      <c r="K45" s="398">
        <f>SUM(D45:J46)</f>
        <v>0</v>
      </c>
      <c r="L45" s="453"/>
      <c r="M45" s="467"/>
      <c r="N45" s="448">
        <f>+M45+L45</f>
        <v>0</v>
      </c>
      <c r="O45" s="443">
        <f>+N45*K45</f>
        <v>0</v>
      </c>
      <c r="P45" s="98"/>
      <c r="Q45" s="147"/>
      <c r="R45" s="147"/>
      <c r="S45" s="147"/>
      <c r="T45" s="147"/>
      <c r="U45" s="147"/>
      <c r="V45" s="147"/>
      <c r="W45" s="147"/>
      <c r="X45" s="98"/>
    </row>
    <row r="46" spans="1:24" ht="15" customHeight="1">
      <c r="A46" s="251"/>
      <c r="B46" s="184"/>
      <c r="C46" s="42" t="s">
        <v>100</v>
      </c>
      <c r="D46" s="397"/>
      <c r="E46" s="397"/>
      <c r="F46" s="397"/>
      <c r="G46" s="397"/>
      <c r="H46" s="397"/>
      <c r="I46" s="397"/>
      <c r="J46" s="397"/>
      <c r="K46" s="399"/>
      <c r="L46" s="454"/>
      <c r="M46" s="468"/>
      <c r="N46" s="449"/>
      <c r="O46" s="444"/>
      <c r="P46" s="98"/>
      <c r="Q46" s="147"/>
      <c r="R46" s="147"/>
      <c r="S46" s="147"/>
      <c r="T46" s="147"/>
      <c r="U46" s="147"/>
      <c r="V46" s="147"/>
      <c r="W46" s="147"/>
      <c r="X46" s="98"/>
    </row>
    <row r="47" spans="1:24" ht="14.25" customHeight="1">
      <c r="A47" s="250" t="s">
        <v>99</v>
      </c>
      <c r="B47" s="136"/>
      <c r="C47" s="40"/>
      <c r="D47" s="396"/>
      <c r="E47" s="396"/>
      <c r="F47" s="396"/>
      <c r="G47" s="396"/>
      <c r="H47" s="396"/>
      <c r="I47" s="396"/>
      <c r="J47" s="396"/>
      <c r="K47" s="398">
        <f>SUM(D47:J48)</f>
        <v>0</v>
      </c>
      <c r="L47" s="453"/>
      <c r="M47" s="467"/>
      <c r="N47" s="448">
        <f>+M47+L47</f>
        <v>0</v>
      </c>
      <c r="O47" s="443">
        <f>+N47*K47</f>
        <v>0</v>
      </c>
      <c r="P47" s="98"/>
      <c r="Q47" s="98"/>
      <c r="R47" s="98"/>
      <c r="S47" s="98"/>
      <c r="T47" s="98"/>
      <c r="U47" s="98"/>
      <c r="V47" s="98"/>
      <c r="W47" s="98"/>
      <c r="X47" s="98"/>
    </row>
    <row r="48" spans="1:24" ht="15" customHeight="1">
      <c r="A48" s="251"/>
      <c r="B48" s="185" t="s">
        <v>147</v>
      </c>
      <c r="C48" s="42" t="s">
        <v>103</v>
      </c>
      <c r="D48" s="397"/>
      <c r="E48" s="397"/>
      <c r="F48" s="397"/>
      <c r="G48" s="397"/>
      <c r="H48" s="397"/>
      <c r="I48" s="397"/>
      <c r="J48" s="397"/>
      <c r="K48" s="399"/>
      <c r="L48" s="454"/>
      <c r="M48" s="468"/>
      <c r="N48" s="449"/>
      <c r="O48" s="444"/>
      <c r="P48" s="98"/>
      <c r="Q48" s="147"/>
      <c r="R48" s="147"/>
      <c r="S48" s="147"/>
      <c r="T48" s="147"/>
      <c r="U48" s="147"/>
      <c r="V48" s="147"/>
      <c r="W48" s="147"/>
      <c r="X48" s="98"/>
    </row>
    <row r="49" spans="1:24" ht="12" customHeight="1">
      <c r="A49" s="250" t="s">
        <v>102</v>
      </c>
      <c r="B49" s="136"/>
      <c r="C49" s="40"/>
      <c r="D49" s="396"/>
      <c r="E49" s="396"/>
      <c r="F49" s="396"/>
      <c r="G49" s="396"/>
      <c r="H49" s="396"/>
      <c r="I49" s="396"/>
      <c r="J49" s="396"/>
      <c r="K49" s="398">
        <f>SUM(D49:J50)</f>
        <v>0</v>
      </c>
      <c r="L49" s="453"/>
      <c r="M49" s="467"/>
      <c r="N49" s="448">
        <f>+M49+L49</f>
        <v>0</v>
      </c>
      <c r="O49" s="443">
        <f>+N49*K49</f>
        <v>0</v>
      </c>
      <c r="P49" s="98"/>
      <c r="Q49" s="147"/>
      <c r="R49" s="147"/>
      <c r="S49" s="147"/>
      <c r="T49" s="147"/>
      <c r="U49" s="147"/>
      <c r="V49" s="147"/>
      <c r="W49" s="147"/>
      <c r="X49" s="98"/>
    </row>
    <row r="50" spans="1:24" ht="15" customHeight="1" thickBot="1">
      <c r="A50" s="252"/>
      <c r="B50" s="184"/>
      <c r="C50" s="42" t="s">
        <v>100</v>
      </c>
      <c r="D50" s="397"/>
      <c r="E50" s="397"/>
      <c r="F50" s="397"/>
      <c r="G50" s="397"/>
      <c r="H50" s="397"/>
      <c r="I50" s="397"/>
      <c r="J50" s="397"/>
      <c r="K50" s="399"/>
      <c r="L50" s="454"/>
      <c r="M50" s="468"/>
      <c r="N50" s="449"/>
      <c r="O50" s="444"/>
      <c r="P50" s="98"/>
      <c r="Q50" s="147"/>
      <c r="R50" s="147"/>
      <c r="S50" s="147"/>
      <c r="T50" s="147"/>
      <c r="U50" s="147"/>
      <c r="V50" s="147"/>
      <c r="W50" s="147"/>
      <c r="X50" s="98"/>
    </row>
    <row r="51" spans="1:24" ht="15" customHeight="1" thickBot="1">
      <c r="A51" s="416" t="s">
        <v>144</v>
      </c>
      <c r="B51" s="417"/>
      <c r="C51" s="417"/>
      <c r="D51" s="417"/>
      <c r="E51" s="417"/>
      <c r="F51" s="417"/>
      <c r="G51" s="417"/>
      <c r="H51" s="417"/>
      <c r="I51" s="417"/>
      <c r="J51" s="417"/>
      <c r="K51" s="417"/>
      <c r="L51" s="417"/>
      <c r="M51" s="417"/>
      <c r="N51" s="418"/>
      <c r="O51" s="37">
        <f>O11+O15+O19+O23+O27+O31+O35+O39+O43+O47</f>
        <v>0</v>
      </c>
      <c r="P51" s="33"/>
      <c r="Q51" s="33"/>
      <c r="R51" s="33"/>
      <c r="S51" s="33"/>
      <c r="T51" s="33"/>
      <c r="U51" s="33"/>
      <c r="V51" s="33"/>
      <c r="W51" s="33"/>
      <c r="X51" s="33"/>
    </row>
    <row r="52" spans="1:24" ht="15" customHeight="1" thickBot="1">
      <c r="A52" s="419" t="s">
        <v>139</v>
      </c>
      <c r="B52" s="420"/>
      <c r="C52" s="420"/>
      <c r="D52" s="420"/>
      <c r="E52" s="420"/>
      <c r="F52" s="420"/>
      <c r="G52" s="420"/>
      <c r="H52" s="420"/>
      <c r="I52" s="420"/>
      <c r="J52" s="420"/>
      <c r="K52" s="420"/>
      <c r="L52" s="420"/>
      <c r="M52" s="420"/>
      <c r="N52" s="421"/>
      <c r="O52" s="37">
        <f>O13+O17+O21+O25+O29+O33+O37+O41+O45+O49</f>
        <v>0</v>
      </c>
      <c r="P52" s="33"/>
      <c r="Q52" s="33"/>
      <c r="R52" s="33"/>
      <c r="S52" s="33"/>
      <c r="T52" s="33"/>
      <c r="U52" s="33"/>
      <c r="V52" s="33"/>
      <c r="W52" s="33"/>
      <c r="X52" s="33"/>
    </row>
    <row r="53" spans="1:24" ht="13.5" customHeight="1" thickBot="1">
      <c r="A53" s="422" t="s">
        <v>104</v>
      </c>
      <c r="B53" s="423"/>
      <c r="C53" s="423"/>
      <c r="D53" s="423"/>
      <c r="E53" s="423"/>
      <c r="F53" s="423"/>
      <c r="G53" s="423"/>
      <c r="H53" s="423"/>
      <c r="I53" s="423"/>
      <c r="J53" s="423"/>
      <c r="K53" s="423"/>
      <c r="L53" s="423"/>
      <c r="M53" s="423"/>
      <c r="N53" s="423"/>
      <c r="O53" s="424"/>
      <c r="P53" s="33"/>
      <c r="Q53" s="33"/>
      <c r="R53" s="33"/>
      <c r="S53" s="33"/>
      <c r="T53" s="33"/>
      <c r="U53" s="33"/>
      <c r="V53" s="33"/>
      <c r="W53" s="33"/>
      <c r="X53" s="33"/>
    </row>
    <row r="54" spans="1:24" ht="10.5" customHeight="1">
      <c r="A54" s="100" t="s">
        <v>136</v>
      </c>
      <c r="B54" s="101"/>
      <c r="C54" s="101"/>
      <c r="D54" s="101"/>
      <c r="E54" s="101"/>
      <c r="F54" s="68"/>
      <c r="G54" s="44" t="s">
        <v>137</v>
      </c>
      <c r="H54" s="39"/>
      <c r="I54" s="39"/>
      <c r="J54" s="39"/>
      <c r="K54" s="39"/>
      <c r="L54" s="39"/>
      <c r="M54" s="45" t="s">
        <v>138</v>
      </c>
      <c r="N54" s="35"/>
      <c r="O54" s="36"/>
      <c r="P54" s="33"/>
      <c r="Q54" s="33"/>
      <c r="R54" s="33"/>
      <c r="S54" s="33"/>
      <c r="T54" s="33"/>
      <c r="U54" s="33"/>
      <c r="V54" s="33"/>
      <c r="W54" s="33"/>
      <c r="X54" s="33"/>
    </row>
    <row r="55" spans="1:24" ht="3" customHeight="1">
      <c r="A55" s="139"/>
      <c r="B55" s="140"/>
      <c r="C55" s="140"/>
      <c r="D55" s="140"/>
      <c r="E55" s="140"/>
      <c r="F55" s="141"/>
      <c r="G55" s="142"/>
      <c r="H55" s="143"/>
      <c r="I55" s="143"/>
      <c r="J55" s="143"/>
      <c r="K55" s="143"/>
      <c r="L55" s="143"/>
      <c r="M55" s="142"/>
      <c r="N55" s="144"/>
      <c r="O55" s="145"/>
      <c r="P55" s="33"/>
      <c r="Q55" s="33"/>
      <c r="R55" s="33"/>
      <c r="S55" s="33"/>
      <c r="T55" s="33"/>
      <c r="U55" s="33"/>
      <c r="V55" s="33"/>
      <c r="W55" s="33"/>
      <c r="X55" s="33"/>
    </row>
    <row r="56" spans="1:24" ht="23.25" customHeight="1" thickBot="1">
      <c r="A56" s="413" t="s">
        <v>50</v>
      </c>
      <c r="B56" s="414"/>
      <c r="C56" s="414"/>
      <c r="D56" s="414"/>
      <c r="E56" s="414"/>
      <c r="F56" s="415"/>
      <c r="G56" s="455"/>
      <c r="H56" s="456"/>
      <c r="I56" s="456"/>
      <c r="J56" s="456"/>
      <c r="K56" s="456"/>
      <c r="L56" s="457"/>
      <c r="M56" s="455"/>
      <c r="N56" s="456"/>
      <c r="O56" s="458"/>
      <c r="P56" s="33"/>
      <c r="Q56" s="33"/>
      <c r="R56" s="33"/>
      <c r="S56" s="33"/>
      <c r="T56" s="33"/>
      <c r="U56" s="33"/>
      <c r="V56" s="33"/>
      <c r="W56" s="33"/>
      <c r="X56" s="33"/>
    </row>
    <row r="57" spans="1:24" ht="13.5" thickTop="1">
      <c r="A57" s="43" t="s">
        <v>147</v>
      </c>
      <c r="B57" s="43"/>
      <c r="P57" s="33"/>
      <c r="Q57" s="33"/>
      <c r="R57" s="33"/>
      <c r="S57" s="33"/>
      <c r="T57" s="33"/>
      <c r="U57" s="33"/>
      <c r="V57" s="33"/>
      <c r="W57" s="33"/>
      <c r="X57" s="33"/>
    </row>
  </sheetData>
  <sheetProtection/>
  <mergeCells count="267">
    <mergeCell ref="N35:N36"/>
    <mergeCell ref="I37:I38"/>
    <mergeCell ref="J37:J38"/>
    <mergeCell ref="K37:K38"/>
    <mergeCell ref="L37:L38"/>
    <mergeCell ref="E41:E42"/>
    <mergeCell ref="F41:F42"/>
    <mergeCell ref="G41:G42"/>
    <mergeCell ref="M37:M38"/>
    <mergeCell ref="L35:L36"/>
    <mergeCell ref="O35:O36"/>
    <mergeCell ref="D37:D38"/>
    <mergeCell ref="E37:E38"/>
    <mergeCell ref="F37:F38"/>
    <mergeCell ref="G37:G38"/>
    <mergeCell ref="H37:H38"/>
    <mergeCell ref="O37:O38"/>
    <mergeCell ref="N37:N38"/>
    <mergeCell ref="M35:M36"/>
    <mergeCell ref="K35:K36"/>
    <mergeCell ref="O41:O42"/>
    <mergeCell ref="D35:D36"/>
    <mergeCell ref="E35:E36"/>
    <mergeCell ref="F35:F36"/>
    <mergeCell ref="G35:G36"/>
    <mergeCell ref="H35:H36"/>
    <mergeCell ref="I35:I36"/>
    <mergeCell ref="J35:J36"/>
    <mergeCell ref="O39:O40"/>
    <mergeCell ref="D41:D42"/>
    <mergeCell ref="H43:H44"/>
    <mergeCell ref="M39:M40"/>
    <mergeCell ref="N39:N40"/>
    <mergeCell ref="K41:K42"/>
    <mergeCell ref="L41:L42"/>
    <mergeCell ref="M41:M42"/>
    <mergeCell ref="N41:N42"/>
    <mergeCell ref="M45:M46"/>
    <mergeCell ref="N45:N46"/>
    <mergeCell ref="I41:I42"/>
    <mergeCell ref="J41:J42"/>
    <mergeCell ref="L39:L40"/>
    <mergeCell ref="K43:K44"/>
    <mergeCell ref="L43:L44"/>
    <mergeCell ref="O45:O46"/>
    <mergeCell ref="D39:D40"/>
    <mergeCell ref="E39:E40"/>
    <mergeCell ref="F39:F40"/>
    <mergeCell ref="G39:G40"/>
    <mergeCell ref="H39:H40"/>
    <mergeCell ref="M43:M44"/>
    <mergeCell ref="N43:N44"/>
    <mergeCell ref="O43:O44"/>
    <mergeCell ref="D45:D46"/>
    <mergeCell ref="E45:E46"/>
    <mergeCell ref="F45:F46"/>
    <mergeCell ref="G45:G46"/>
    <mergeCell ref="H45:H46"/>
    <mergeCell ref="I45:I46"/>
    <mergeCell ref="J45:J46"/>
    <mergeCell ref="K33:K34"/>
    <mergeCell ref="D43:D44"/>
    <mergeCell ref="E43:E44"/>
    <mergeCell ref="F43:F44"/>
    <mergeCell ref="G43:G44"/>
    <mergeCell ref="K39:K40"/>
    <mergeCell ref="I39:I40"/>
    <mergeCell ref="J39:J40"/>
    <mergeCell ref="J43:J44"/>
    <mergeCell ref="H41:H42"/>
    <mergeCell ref="L31:L32"/>
    <mergeCell ref="N33:N34"/>
    <mergeCell ref="O33:O34"/>
    <mergeCell ref="D33:D34"/>
    <mergeCell ref="E33:E34"/>
    <mergeCell ref="F33:F34"/>
    <mergeCell ref="G33:G34"/>
    <mergeCell ref="H33:H34"/>
    <mergeCell ref="I33:I34"/>
    <mergeCell ref="J33:J34"/>
    <mergeCell ref="H31:H32"/>
    <mergeCell ref="D29:D30"/>
    <mergeCell ref="M31:M32"/>
    <mergeCell ref="M33:M34"/>
    <mergeCell ref="K29:K30"/>
    <mergeCell ref="L29:L30"/>
    <mergeCell ref="M29:M30"/>
    <mergeCell ref="I31:I32"/>
    <mergeCell ref="J31:J32"/>
    <mergeCell ref="K31:K32"/>
    <mergeCell ref="D31:D32"/>
    <mergeCell ref="E31:E32"/>
    <mergeCell ref="F31:F32"/>
    <mergeCell ref="G31:G32"/>
    <mergeCell ref="E29:E30"/>
    <mergeCell ref="F29:F30"/>
    <mergeCell ref="G29:G30"/>
    <mergeCell ref="H29:H30"/>
    <mergeCell ref="O31:O32"/>
    <mergeCell ref="I29:I30"/>
    <mergeCell ref="J29:J30"/>
    <mergeCell ref="L49:L50"/>
    <mergeCell ref="M49:M50"/>
    <mergeCell ref="K45:K46"/>
    <mergeCell ref="L45:L46"/>
    <mergeCell ref="I43:I44"/>
    <mergeCell ref="L33:L34"/>
    <mergeCell ref="N49:N50"/>
    <mergeCell ref="O49:O50"/>
    <mergeCell ref="J27:J28"/>
    <mergeCell ref="K27:K28"/>
    <mergeCell ref="L27:L28"/>
    <mergeCell ref="M27:M28"/>
    <mergeCell ref="N29:N30"/>
    <mergeCell ref="O29:O30"/>
    <mergeCell ref="N31:N32"/>
    <mergeCell ref="K49:K50"/>
    <mergeCell ref="I27:I28"/>
    <mergeCell ref="N47:N48"/>
    <mergeCell ref="O47:O48"/>
    <mergeCell ref="D27:D28"/>
    <mergeCell ref="E27:E28"/>
    <mergeCell ref="F27:F28"/>
    <mergeCell ref="G27:G28"/>
    <mergeCell ref="N27:N28"/>
    <mergeCell ref="O27:O28"/>
    <mergeCell ref="L47:L48"/>
    <mergeCell ref="K47:K48"/>
    <mergeCell ref="M47:M48"/>
    <mergeCell ref="H27:H28"/>
    <mergeCell ref="D49:D50"/>
    <mergeCell ref="E49:E50"/>
    <mergeCell ref="F49:F50"/>
    <mergeCell ref="G49:G50"/>
    <mergeCell ref="H49:H50"/>
    <mergeCell ref="I49:I50"/>
    <mergeCell ref="J49:J50"/>
    <mergeCell ref="G47:G48"/>
    <mergeCell ref="H47:H48"/>
    <mergeCell ref="I47:I48"/>
    <mergeCell ref="J47:J48"/>
    <mergeCell ref="B7:B10"/>
    <mergeCell ref="C7:J7"/>
    <mergeCell ref="J11:J12"/>
    <mergeCell ref="D25:D26"/>
    <mergeCell ref="E25:E26"/>
    <mergeCell ref="F25:F26"/>
    <mergeCell ref="O25:O26"/>
    <mergeCell ref="L25:L26"/>
    <mergeCell ref="M25:M26"/>
    <mergeCell ref="N25:N26"/>
    <mergeCell ref="L23:L24"/>
    <mergeCell ref="M23:M24"/>
    <mergeCell ref="N23:N24"/>
    <mergeCell ref="O23:O24"/>
    <mergeCell ref="G11:G12"/>
    <mergeCell ref="D11:D12"/>
    <mergeCell ref="E11:E12"/>
    <mergeCell ref="F11:F12"/>
    <mergeCell ref="H11:H12"/>
    <mergeCell ref="I11:I12"/>
    <mergeCell ref="G25:G26"/>
    <mergeCell ref="H25:H26"/>
    <mergeCell ref="I25:I26"/>
    <mergeCell ref="J25:J26"/>
    <mergeCell ref="K25:K26"/>
    <mergeCell ref="O21:O22"/>
    <mergeCell ref="L21:L22"/>
    <mergeCell ref="N21:N22"/>
    <mergeCell ref="H21:H22"/>
    <mergeCell ref="J21:J22"/>
    <mergeCell ref="D23:D24"/>
    <mergeCell ref="E23:E24"/>
    <mergeCell ref="F23:F24"/>
    <mergeCell ref="G23:G24"/>
    <mergeCell ref="J23:J24"/>
    <mergeCell ref="K23:K24"/>
    <mergeCell ref="D19:D20"/>
    <mergeCell ref="H23:H24"/>
    <mergeCell ref="I23:I24"/>
    <mergeCell ref="K19:K20"/>
    <mergeCell ref="M21:M22"/>
    <mergeCell ref="D21:D22"/>
    <mergeCell ref="E21:E22"/>
    <mergeCell ref="F21:F22"/>
    <mergeCell ref="G21:G22"/>
    <mergeCell ref="I21:I22"/>
    <mergeCell ref="K21:K22"/>
    <mergeCell ref="H17:H18"/>
    <mergeCell ref="D17:D18"/>
    <mergeCell ref="E17:E18"/>
    <mergeCell ref="F17:F18"/>
    <mergeCell ref="G17:G18"/>
    <mergeCell ref="J19:J20"/>
    <mergeCell ref="E19:E20"/>
    <mergeCell ref="F19:F20"/>
    <mergeCell ref="G19:G20"/>
    <mergeCell ref="H19:H20"/>
    <mergeCell ref="L19:L20"/>
    <mergeCell ref="M17:M18"/>
    <mergeCell ref="N15:N16"/>
    <mergeCell ref="O19:O20"/>
    <mergeCell ref="O17:O18"/>
    <mergeCell ref="N19:N20"/>
    <mergeCell ref="M19:M20"/>
    <mergeCell ref="I17:I18"/>
    <mergeCell ref="O15:O16"/>
    <mergeCell ref="I19:I20"/>
    <mergeCell ref="O11:O12"/>
    <mergeCell ref="K11:K12"/>
    <mergeCell ref="N11:N12"/>
    <mergeCell ref="L11:L12"/>
    <mergeCell ref="J17:J18"/>
    <mergeCell ref="K17:K18"/>
    <mergeCell ref="N17:N18"/>
    <mergeCell ref="L17:L18"/>
    <mergeCell ref="M15:M16"/>
    <mergeCell ref="I13:I14"/>
    <mergeCell ref="L15:L16"/>
    <mergeCell ref="K15:K16"/>
    <mergeCell ref="H13:H14"/>
    <mergeCell ref="M11:M12"/>
    <mergeCell ref="E1:H1"/>
    <mergeCell ref="M13:M14"/>
    <mergeCell ref="I1:L1"/>
    <mergeCell ref="E13:E14"/>
    <mergeCell ref="M1:O1"/>
    <mergeCell ref="O13:O14"/>
    <mergeCell ref="M2:O2"/>
    <mergeCell ref="N13:N14"/>
    <mergeCell ref="I2:L2"/>
    <mergeCell ref="L13:L14"/>
    <mergeCell ref="G56:L56"/>
    <mergeCell ref="M56:O56"/>
    <mergeCell ref="D8:J8"/>
    <mergeCell ref="A5:O5"/>
    <mergeCell ref="A6:O6"/>
    <mergeCell ref="A56:F56"/>
    <mergeCell ref="A51:N51"/>
    <mergeCell ref="A52:N52"/>
    <mergeCell ref="A53:O53"/>
    <mergeCell ref="K7:O9"/>
    <mergeCell ref="E2:H2"/>
    <mergeCell ref="M4:O4"/>
    <mergeCell ref="M3:O3"/>
    <mergeCell ref="I4:L4"/>
    <mergeCell ref="I3:L3"/>
    <mergeCell ref="A1:D1"/>
    <mergeCell ref="A3:H3"/>
    <mergeCell ref="A4:H4"/>
    <mergeCell ref="D15:D16"/>
    <mergeCell ref="E15:E16"/>
    <mergeCell ref="F15:F16"/>
    <mergeCell ref="G15:G16"/>
    <mergeCell ref="A2:D2"/>
    <mergeCell ref="G13:G14"/>
    <mergeCell ref="A7:A10"/>
    <mergeCell ref="D13:D14"/>
    <mergeCell ref="D47:D48"/>
    <mergeCell ref="E47:E48"/>
    <mergeCell ref="F47:F48"/>
    <mergeCell ref="J13:J14"/>
    <mergeCell ref="K13:K14"/>
    <mergeCell ref="F13:F14"/>
    <mergeCell ref="H15:H16"/>
    <mergeCell ref="I15:I16"/>
    <mergeCell ref="J15:J16"/>
  </mergeCells>
  <printOptions horizontalCentered="1"/>
  <pageMargins left="0.17" right="0.16" top="0.61" bottom="0.17" header="0.17" footer="0.17"/>
  <pageSetup blackAndWhite="1" fitToHeight="1" fitToWidth="1" horizontalDpi="300" verticalDpi="300" orientation="landscape" scale="68" r:id="rId2"/>
  <headerFooter alignWithMargins="0">
    <oddHeader>&amp;C&amp;"Arial,Bold"&amp;12IDAHO BUREAU OF HOMELAND SECURITY
FORCE ACCOUNT LABOR RECORD</oddHeader>
    <oddFooter>&amp;L&amp;Z&amp;F</oddFooter>
  </headerFooter>
  <drawing r:id="rId1"/>
</worksheet>
</file>

<file path=xl/worksheets/sheet7.xml><?xml version="1.0" encoding="utf-8"?>
<worksheet xmlns="http://schemas.openxmlformats.org/spreadsheetml/2006/main" xmlns:r="http://schemas.openxmlformats.org/officeDocument/2006/relationships">
  <dimension ref="A1:AV52"/>
  <sheetViews>
    <sheetView zoomScalePageLayoutView="0" workbookViewId="0" topLeftCell="A1">
      <selection activeCell="AI52" sqref="AI52"/>
    </sheetView>
  </sheetViews>
  <sheetFormatPr defaultColWidth="9.140625" defaultRowHeight="12.75"/>
  <cols>
    <col min="1" max="1" width="4.28125" style="0" customWidth="1"/>
    <col min="2" max="2" width="2.00390625" style="0" customWidth="1"/>
    <col min="3" max="3" width="2.7109375" style="0" customWidth="1"/>
    <col min="4" max="4" width="1.8515625" style="0" customWidth="1"/>
    <col min="5" max="5" width="1.7109375" style="0" customWidth="1"/>
    <col min="6" max="8" width="2.7109375" style="0" customWidth="1"/>
    <col min="9" max="9" width="1.8515625" style="0" customWidth="1"/>
    <col min="10" max="11" width="2.7109375" style="0" customWidth="1"/>
    <col min="12" max="12" width="1.421875" style="0" customWidth="1"/>
    <col min="13" max="13" width="2.7109375" style="0" customWidth="1"/>
    <col min="14" max="14" width="1.8515625" style="0" customWidth="1"/>
    <col min="15" max="15" width="0.85546875" style="0" customWidth="1"/>
    <col min="16" max="16" width="2.00390625" style="0" customWidth="1"/>
    <col min="17" max="21" width="2.7109375" style="0" customWidth="1"/>
    <col min="22" max="22" width="0.85546875" style="0" customWidth="1"/>
    <col min="23" max="23" width="2.00390625" style="0" customWidth="1"/>
    <col min="24" max="24" width="1.8515625" style="0" customWidth="1"/>
    <col min="25" max="25" width="2.7109375" style="0" customWidth="1"/>
    <col min="26" max="26" width="3.28125" style="0" customWidth="1"/>
    <col min="27" max="27" width="1.8515625" style="0" customWidth="1"/>
    <col min="28" max="28" width="3.28125" style="0" customWidth="1"/>
    <col min="29" max="29" width="1.8515625" style="0" customWidth="1"/>
    <col min="30" max="30" width="2.7109375" style="0" customWidth="1"/>
    <col min="31" max="31" width="0.85546875" style="0" customWidth="1"/>
    <col min="32" max="32" width="2.00390625" style="0" customWidth="1"/>
    <col min="33" max="34" width="2.7109375" style="0" customWidth="1"/>
    <col min="35" max="35" width="1.8515625" style="0" customWidth="1"/>
    <col min="36" max="36" width="0.85546875" style="0" customWidth="1"/>
    <col min="37" max="37" width="2.00390625" style="0" customWidth="1"/>
    <col min="38" max="38" width="0.85546875" style="0" customWidth="1"/>
    <col min="39" max="39" width="2.421875" style="0" customWidth="1"/>
    <col min="40" max="40" width="2.7109375" style="0" customWidth="1"/>
    <col min="41" max="42" width="1.8515625" style="0" customWidth="1"/>
    <col min="43" max="43" width="2.00390625" style="0" customWidth="1"/>
    <col min="44" max="44" width="0.85546875" style="0" customWidth="1"/>
    <col min="45" max="46" width="2.00390625" style="0" customWidth="1"/>
    <col min="47" max="48" width="2.7109375" style="0" customWidth="1"/>
  </cols>
  <sheetData>
    <row r="1" spans="1:48" ht="13.5" thickTop="1">
      <c r="A1" s="479"/>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1"/>
    </row>
    <row r="2" spans="1:48" ht="12.75">
      <c r="A2" s="482"/>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4"/>
    </row>
    <row r="3" spans="1:48" ht="12.75">
      <c r="A3" s="482"/>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4"/>
    </row>
    <row r="4" spans="1:48" ht="12.75">
      <c r="A4" s="482"/>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4"/>
    </row>
    <row r="5" spans="1:48" ht="15.75">
      <c r="A5" s="388" t="s">
        <v>109</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90"/>
    </row>
    <row r="6" spans="1:48" ht="15.75">
      <c r="A6" s="388" t="s">
        <v>22</v>
      </c>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90"/>
    </row>
    <row r="7" spans="1:48" s="231" customFormat="1" ht="15.75">
      <c r="A7" s="485"/>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7"/>
    </row>
    <row r="8" spans="1:48" ht="15.75">
      <c r="A8" s="387" t="s">
        <v>71</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3"/>
    </row>
    <row r="9" spans="1:48" ht="15.75">
      <c r="A9" s="387"/>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3"/>
    </row>
    <row r="10" spans="1:48" ht="15.75">
      <c r="A10" s="381" t="s">
        <v>21</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3"/>
    </row>
    <row r="11" spans="1:48" ht="15.75">
      <c r="A11" s="387"/>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3"/>
    </row>
    <row r="12" spans="1:48" ht="15.75">
      <c r="A12" s="387" t="s">
        <v>302</v>
      </c>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3"/>
    </row>
    <row r="13" spans="1:48" ht="15.75">
      <c r="A13" s="387"/>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3"/>
    </row>
    <row r="14" spans="1:48" ht="15.75">
      <c r="A14" s="387" t="s">
        <v>308</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3"/>
    </row>
    <row r="15" spans="1:48" ht="15.75">
      <c r="A15" s="381"/>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2"/>
    </row>
    <row r="16" spans="1:48" ht="15.75">
      <c r="A16" s="387" t="s">
        <v>304</v>
      </c>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3"/>
    </row>
    <row r="17" spans="1:48" ht="15.75">
      <c r="A17" s="387"/>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3"/>
    </row>
    <row r="18" spans="1:48" ht="15.75">
      <c r="A18" s="381" t="s">
        <v>53</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2"/>
    </row>
    <row r="19" spans="1:48" ht="15.75">
      <c r="A19" s="387"/>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3"/>
    </row>
    <row r="20" spans="1:48" ht="15.75">
      <c r="A20" s="381" t="s">
        <v>72</v>
      </c>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2"/>
    </row>
    <row r="21" spans="1:48" ht="15.75">
      <c r="A21" s="387" t="s">
        <v>73</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3"/>
    </row>
    <row r="22" spans="1:48" ht="15.75">
      <c r="A22" s="387" t="s">
        <v>74</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3"/>
    </row>
    <row r="23" spans="1:48" ht="15.75">
      <c r="A23" s="387"/>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3"/>
    </row>
    <row r="24" spans="1:48" ht="15.75">
      <c r="A24" s="381" t="s">
        <v>199</v>
      </c>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2"/>
    </row>
    <row r="25" spans="1:48" ht="15.75">
      <c r="A25" s="387" t="s">
        <v>147</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3"/>
    </row>
    <row r="26" spans="1:48" ht="15.75">
      <c r="A26" s="381" t="s">
        <v>309</v>
      </c>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2"/>
    </row>
    <row r="27" spans="1:48" ht="15.75">
      <c r="A27" s="387"/>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3"/>
    </row>
    <row r="28" spans="1:48" ht="15.75">
      <c r="A28" s="381" t="s">
        <v>75</v>
      </c>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2"/>
    </row>
    <row r="29" spans="1:48" ht="15.75">
      <c r="A29" s="387"/>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3"/>
    </row>
    <row r="30" spans="1:48" ht="15.75">
      <c r="A30" s="381" t="s">
        <v>76</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2"/>
    </row>
    <row r="31" spans="1:48" ht="15.75">
      <c r="A31" s="387"/>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3"/>
    </row>
    <row r="32" spans="1:48" ht="15.75">
      <c r="A32" s="381" t="s">
        <v>77</v>
      </c>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2"/>
    </row>
    <row r="33" spans="1:48" ht="15.75">
      <c r="A33" s="387" t="s">
        <v>70</v>
      </c>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3"/>
    </row>
    <row r="34" spans="1:48" ht="15.75">
      <c r="A34" s="381"/>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2"/>
    </row>
    <row r="35" spans="1:48" ht="15.75">
      <c r="A35" s="381" t="s">
        <v>78</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2"/>
    </row>
    <row r="36" spans="1:48" ht="15.75">
      <c r="A36" s="387" t="s">
        <v>79</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3"/>
    </row>
    <row r="37" spans="1:48" ht="12.75">
      <c r="A37" s="482"/>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4"/>
    </row>
    <row r="38" spans="1:48" ht="12.75">
      <c r="A38" s="482"/>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4"/>
    </row>
    <row r="39" spans="1:48" ht="12.75">
      <c r="A39" s="482"/>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4"/>
    </row>
    <row r="40" spans="1:48" ht="12.75">
      <c r="A40" s="482"/>
      <c r="B40" s="483"/>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4"/>
    </row>
    <row r="41" spans="1:48" ht="12.75">
      <c r="A41" s="482"/>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2" spans="1:48" ht="12.75">
      <c r="A42" s="482"/>
      <c r="B42" s="483"/>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4"/>
    </row>
    <row r="43" spans="1:48" ht="12.75">
      <c r="A43" s="482"/>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4"/>
    </row>
    <row r="44" spans="1:48" ht="12.75">
      <c r="A44" s="482"/>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4"/>
    </row>
    <row r="45" spans="1:48" ht="12.75">
      <c r="A45" s="482"/>
      <c r="B45" s="483"/>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4"/>
    </row>
    <row r="46" spans="1:48" ht="13.5" thickBot="1">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7"/>
    </row>
    <row r="47" spans="1:43" ht="13.5" thickTop="1">
      <c r="A47" s="488"/>
      <c r="B47" s="488"/>
      <c r="O47" s="488"/>
      <c r="P47" s="488"/>
      <c r="V47" s="488"/>
      <c r="W47" s="488"/>
      <c r="AE47" s="488"/>
      <c r="AF47" s="488"/>
      <c r="AP47" s="488"/>
      <c r="AQ47" s="488"/>
    </row>
    <row r="48" spans="1:43" ht="12.75">
      <c r="A48" s="488"/>
      <c r="B48" s="488"/>
      <c r="O48" s="488"/>
      <c r="P48" s="488"/>
      <c r="V48" s="488"/>
      <c r="W48" s="488"/>
      <c r="AE48" s="488"/>
      <c r="AF48" s="488"/>
      <c r="AP48" s="488"/>
      <c r="AQ48" s="488"/>
    </row>
    <row r="49" spans="1:43" ht="12.75">
      <c r="A49" s="488"/>
      <c r="B49" s="488"/>
      <c r="O49" s="488"/>
      <c r="P49" s="488"/>
      <c r="V49" s="488"/>
      <c r="W49" s="488"/>
      <c r="AE49" s="488"/>
      <c r="AF49" s="488"/>
      <c r="AP49" s="488"/>
      <c r="AQ49" s="488"/>
    </row>
    <row r="50" spans="1:43" ht="12.75">
      <c r="A50" s="488"/>
      <c r="B50" s="488"/>
      <c r="O50" s="488"/>
      <c r="P50" s="488"/>
      <c r="V50" s="488"/>
      <c r="W50" s="488"/>
      <c r="AE50" s="488"/>
      <c r="AF50" s="488"/>
      <c r="AP50" s="488"/>
      <c r="AQ50" s="488"/>
    </row>
    <row r="51" spans="1:43" ht="12.75">
      <c r="A51" s="488"/>
      <c r="B51" s="488"/>
      <c r="O51" s="488"/>
      <c r="P51" s="488"/>
      <c r="V51" s="488"/>
      <c r="W51" s="488"/>
      <c r="AE51" s="488"/>
      <c r="AF51" s="488"/>
      <c r="AP51" s="488"/>
      <c r="AQ51" s="488"/>
    </row>
    <row r="52" spans="1:43" ht="12.75">
      <c r="A52" s="488"/>
      <c r="B52" s="488"/>
      <c r="O52" s="488"/>
      <c r="P52" s="488"/>
      <c r="V52" s="488"/>
      <c r="W52" s="488"/>
      <c r="AE52" s="488"/>
      <c r="AF52" s="488"/>
      <c r="AP52" s="488"/>
      <c r="AQ52" s="488"/>
    </row>
  </sheetData>
  <sheetProtection/>
  <mergeCells count="75">
    <mergeCell ref="AP51:AQ51"/>
    <mergeCell ref="A52:B52"/>
    <mergeCell ref="O52:P52"/>
    <mergeCell ref="V52:W52"/>
    <mergeCell ref="AE52:AF52"/>
    <mergeCell ref="AP52:AQ52"/>
    <mergeCell ref="A51:B51"/>
    <mergeCell ref="O51:P51"/>
    <mergeCell ref="V51:W51"/>
    <mergeCell ref="AE51:AF51"/>
    <mergeCell ref="AP49:AQ49"/>
    <mergeCell ref="A50:B50"/>
    <mergeCell ref="O50:P50"/>
    <mergeCell ref="V50:W50"/>
    <mergeCell ref="AE50:AF50"/>
    <mergeCell ref="AP50:AQ50"/>
    <mergeCell ref="A49:B49"/>
    <mergeCell ref="O49:P49"/>
    <mergeCell ref="V49:W49"/>
    <mergeCell ref="AE49:AF49"/>
    <mergeCell ref="AP47:AQ47"/>
    <mergeCell ref="A48:B48"/>
    <mergeCell ref="O48:P48"/>
    <mergeCell ref="V48:W48"/>
    <mergeCell ref="AE48:AF48"/>
    <mergeCell ref="AP48:AQ48"/>
    <mergeCell ref="A47:B47"/>
    <mergeCell ref="O47:P47"/>
    <mergeCell ref="V47:W47"/>
    <mergeCell ref="AE47:AF47"/>
    <mergeCell ref="A44:AV44"/>
    <mergeCell ref="A45:AV45"/>
    <mergeCell ref="A40:AV40"/>
    <mergeCell ref="A41:AV41"/>
    <mergeCell ref="A42:AV42"/>
    <mergeCell ref="A43:AV43"/>
    <mergeCell ref="A36:AV36"/>
    <mergeCell ref="A37:AV37"/>
    <mergeCell ref="A38:AV38"/>
    <mergeCell ref="A39:AV39"/>
    <mergeCell ref="A32:AV32"/>
    <mergeCell ref="A33:AV33"/>
    <mergeCell ref="A34:AV34"/>
    <mergeCell ref="A35:AV35"/>
    <mergeCell ref="A15:AV15"/>
    <mergeCell ref="A30:AV30"/>
    <mergeCell ref="A16:AV16"/>
    <mergeCell ref="A22:AV22"/>
    <mergeCell ref="A23:AV23"/>
    <mergeCell ref="A26:AV26"/>
    <mergeCell ref="A27:AV27"/>
    <mergeCell ref="A24:AV24"/>
    <mergeCell ref="A25:AV25"/>
    <mergeCell ref="A31:AV31"/>
    <mergeCell ref="A20:AV20"/>
    <mergeCell ref="A21:AV21"/>
    <mergeCell ref="A17:AV17"/>
    <mergeCell ref="A18:AV18"/>
    <mergeCell ref="A19:AV19"/>
    <mergeCell ref="A28:AV28"/>
    <mergeCell ref="A29:AV29"/>
    <mergeCell ref="A11:AV11"/>
    <mergeCell ref="A14:AV14"/>
    <mergeCell ref="A7:AV7"/>
    <mergeCell ref="A12:AV12"/>
    <mergeCell ref="A13:AV13"/>
    <mergeCell ref="A8:AV8"/>
    <mergeCell ref="A9:AV9"/>
    <mergeCell ref="A10:AV10"/>
    <mergeCell ref="A5:AV5"/>
    <mergeCell ref="A6:AV6"/>
    <mergeCell ref="A1:AV1"/>
    <mergeCell ref="A2:AV2"/>
    <mergeCell ref="A3:AV3"/>
    <mergeCell ref="A4:AV4"/>
  </mergeCells>
  <printOptions/>
  <pageMargins left="0.75" right="0.25" top="0.5" bottom="0.5" header="0.5" footer="0.5"/>
  <pageSetup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codeName="Sheet15">
    <tabColor indexed="10"/>
    <pageSetUpPr fitToPage="1"/>
  </sheetPr>
  <dimension ref="A1:Y27"/>
  <sheetViews>
    <sheetView view="pageBreakPreview" zoomScaleSheetLayoutView="100" zoomScalePageLayoutView="0" workbookViewId="0" topLeftCell="A1">
      <selection activeCell="G12" sqref="G12"/>
    </sheetView>
  </sheetViews>
  <sheetFormatPr defaultColWidth="9.140625" defaultRowHeight="12.75"/>
  <cols>
    <col min="1" max="1" width="12.7109375" style="0" customWidth="1"/>
    <col min="2" max="2" width="13.00390625" style="0" customWidth="1"/>
    <col min="3" max="3" width="10.57421875" style="0" customWidth="1"/>
    <col min="4" max="4" width="15.28125" style="0" customWidth="1"/>
    <col min="5" max="5" width="6.00390625" style="0" customWidth="1"/>
    <col min="6" max="7" width="7.8515625" style="0" bestFit="1" customWidth="1"/>
    <col min="8" max="8" width="8.00390625" style="0" customWidth="1"/>
    <col min="9" max="12" width="7.8515625" style="0" bestFit="1" customWidth="1"/>
    <col min="13" max="13" width="8.140625" style="0" customWidth="1"/>
    <col min="14" max="14" width="10.7109375" style="0" customWidth="1"/>
    <col min="15" max="15" width="10.57421875" style="0" customWidth="1"/>
    <col min="17" max="17" width="4.140625" style="0" customWidth="1"/>
    <col min="18" max="24" width="5.7109375" style="0" customWidth="1"/>
  </cols>
  <sheetData>
    <row r="1" spans="1:16" s="128" customFormat="1" ht="13.5" thickTop="1">
      <c r="A1" s="531" t="s">
        <v>132</v>
      </c>
      <c r="B1" s="504"/>
      <c r="C1" s="504"/>
      <c r="D1" s="505"/>
      <c r="E1" s="503" t="s">
        <v>192</v>
      </c>
      <c r="F1" s="504"/>
      <c r="G1" s="504"/>
      <c r="H1" s="505"/>
      <c r="I1" s="503" t="s">
        <v>255</v>
      </c>
      <c r="J1" s="504"/>
      <c r="K1" s="504"/>
      <c r="L1" s="505"/>
      <c r="M1" s="503"/>
      <c r="N1" s="504"/>
      <c r="O1" s="543"/>
      <c r="P1" s="127"/>
    </row>
    <row r="2" spans="1:16" s="128" customFormat="1" ht="26.25" customHeight="1">
      <c r="A2" s="500">
        <f>DATA!F4</f>
        <v>0</v>
      </c>
      <c r="B2" s="501"/>
      <c r="C2" s="501"/>
      <c r="D2" s="502"/>
      <c r="E2" s="495">
        <f>DATA!F5</f>
        <v>0</v>
      </c>
      <c r="F2" s="496"/>
      <c r="G2" s="496"/>
      <c r="H2" s="497"/>
      <c r="I2" s="495">
        <f>DATA!F6</f>
        <v>0</v>
      </c>
      <c r="J2" s="496"/>
      <c r="K2" s="496"/>
      <c r="L2" s="497"/>
      <c r="M2" s="492" t="s">
        <v>194</v>
      </c>
      <c r="N2" s="493"/>
      <c r="O2" s="494"/>
      <c r="P2" s="127"/>
    </row>
    <row r="3" spans="1:16" s="128" customFormat="1" ht="12.75">
      <c r="A3" s="489" t="s">
        <v>133</v>
      </c>
      <c r="B3" s="490"/>
      <c r="C3" s="490"/>
      <c r="D3" s="490"/>
      <c r="E3" s="490"/>
      <c r="F3" s="490"/>
      <c r="G3" s="490"/>
      <c r="H3" s="491"/>
      <c r="I3" s="498"/>
      <c r="J3" s="490"/>
      <c r="K3" s="490"/>
      <c r="L3" s="491"/>
      <c r="M3" s="498" t="s">
        <v>131</v>
      </c>
      <c r="N3" s="490"/>
      <c r="O3" s="499"/>
      <c r="P3" s="127"/>
    </row>
    <row r="4" spans="1:16" s="128" customFormat="1" ht="25.5" customHeight="1">
      <c r="A4" s="500">
        <f>DATA!F7</f>
        <v>0</v>
      </c>
      <c r="B4" s="501"/>
      <c r="C4" s="501"/>
      <c r="D4" s="501"/>
      <c r="E4" s="501"/>
      <c r="F4" s="501"/>
      <c r="G4" s="501"/>
      <c r="H4" s="502"/>
      <c r="I4" s="535"/>
      <c r="J4" s="536"/>
      <c r="K4" s="536"/>
      <c r="L4" s="537"/>
      <c r="M4" s="532">
        <f>DATA!F9</f>
        <v>0</v>
      </c>
      <c r="N4" s="533"/>
      <c r="O4" s="534"/>
      <c r="P4" s="127"/>
    </row>
    <row r="5" spans="1:16" s="128" customFormat="1" ht="12.75">
      <c r="A5" s="489" t="s">
        <v>134</v>
      </c>
      <c r="B5" s="490"/>
      <c r="C5" s="490"/>
      <c r="D5" s="490"/>
      <c r="E5" s="490"/>
      <c r="F5" s="490"/>
      <c r="G5" s="490"/>
      <c r="H5" s="490"/>
      <c r="I5" s="490"/>
      <c r="J5" s="490"/>
      <c r="K5" s="490"/>
      <c r="L5" s="490"/>
      <c r="M5" s="490"/>
      <c r="N5" s="490"/>
      <c r="O5" s="499"/>
      <c r="P5" s="127"/>
    </row>
    <row r="6" spans="1:25" ht="64.5" customHeight="1" thickBot="1">
      <c r="A6" s="540">
        <f>DATA!F8</f>
        <v>0</v>
      </c>
      <c r="B6" s="541"/>
      <c r="C6" s="541"/>
      <c r="D6" s="541"/>
      <c r="E6" s="541"/>
      <c r="F6" s="541"/>
      <c r="G6" s="541"/>
      <c r="H6" s="541"/>
      <c r="I6" s="541"/>
      <c r="J6" s="541"/>
      <c r="K6" s="541"/>
      <c r="L6" s="541"/>
      <c r="M6" s="541"/>
      <c r="N6" s="541"/>
      <c r="O6" s="542"/>
      <c r="P6" s="85"/>
      <c r="Q6" s="33"/>
      <c r="R6" s="33"/>
      <c r="S6" s="33"/>
      <c r="T6" s="33"/>
      <c r="U6" s="33"/>
      <c r="V6" s="33"/>
      <c r="W6" s="33"/>
      <c r="X6" s="33"/>
      <c r="Y6" s="33"/>
    </row>
    <row r="7" spans="1:25" ht="30.75" customHeight="1" thickBot="1">
      <c r="A7" s="510" t="s">
        <v>145</v>
      </c>
      <c r="B7" s="511"/>
      <c r="C7" s="512"/>
      <c r="D7" s="519" t="s">
        <v>251</v>
      </c>
      <c r="E7" s="521" t="s">
        <v>241</v>
      </c>
      <c r="F7" s="477"/>
      <c r="G7" s="477"/>
      <c r="H7" s="477"/>
      <c r="I7" s="477"/>
      <c r="J7" s="477"/>
      <c r="K7" s="477"/>
      <c r="L7" s="522"/>
      <c r="M7" s="525" t="s">
        <v>120</v>
      </c>
      <c r="N7" s="511"/>
      <c r="O7" s="526"/>
      <c r="P7" s="85"/>
      <c r="Q7" s="33"/>
      <c r="R7" s="33"/>
      <c r="S7" s="33"/>
      <c r="T7" s="33"/>
      <c r="U7" s="33"/>
      <c r="V7" s="33"/>
      <c r="W7" s="33"/>
      <c r="X7" s="33"/>
      <c r="Y7" s="33"/>
    </row>
    <row r="8" spans="1:25" ht="13.5" customHeight="1" thickBot="1">
      <c r="A8" s="513"/>
      <c r="B8" s="514"/>
      <c r="C8" s="515"/>
      <c r="D8" s="275"/>
      <c r="E8" s="538" t="s">
        <v>146</v>
      </c>
      <c r="F8" s="539"/>
      <c r="G8" s="539"/>
      <c r="H8" s="539"/>
      <c r="I8" s="539"/>
      <c r="J8" s="539"/>
      <c r="K8" s="539"/>
      <c r="L8" s="539"/>
      <c r="M8" s="527"/>
      <c r="N8" s="514"/>
      <c r="O8" s="528"/>
      <c r="P8" s="85"/>
      <c r="Q8" s="33"/>
      <c r="R8" s="33"/>
      <c r="S8" s="33"/>
      <c r="T8" s="33"/>
      <c r="U8" s="33"/>
      <c r="V8" s="33"/>
      <c r="W8" s="33"/>
      <c r="X8" s="33"/>
      <c r="Y8" s="33"/>
    </row>
    <row r="9" spans="1:25" ht="13.5" thickBot="1">
      <c r="A9" s="516"/>
      <c r="B9" s="517"/>
      <c r="C9" s="518"/>
      <c r="D9" s="275"/>
      <c r="E9" s="176"/>
      <c r="F9" s="177" t="s">
        <v>234</v>
      </c>
      <c r="G9" s="178" t="s">
        <v>235</v>
      </c>
      <c r="H9" s="178" t="s">
        <v>236</v>
      </c>
      <c r="I9" s="178" t="s">
        <v>237</v>
      </c>
      <c r="J9" s="178" t="s">
        <v>238</v>
      </c>
      <c r="K9" s="178" t="s">
        <v>239</v>
      </c>
      <c r="L9" s="179" t="s">
        <v>240</v>
      </c>
      <c r="M9" s="529"/>
      <c r="N9" s="517"/>
      <c r="O9" s="530"/>
      <c r="P9" s="85"/>
      <c r="Q9" s="33"/>
      <c r="R9" s="33"/>
      <c r="S9" s="33"/>
      <c r="T9" s="33"/>
      <c r="U9" s="33"/>
      <c r="V9" s="33"/>
      <c r="W9" s="33"/>
      <c r="X9" s="33"/>
      <c r="Y9" s="33"/>
    </row>
    <row r="10" spans="1:25" ht="42.75" customHeight="1" thickBot="1">
      <c r="A10" s="523" t="s">
        <v>148</v>
      </c>
      <c r="B10" s="524"/>
      <c r="C10" s="87" t="s">
        <v>250</v>
      </c>
      <c r="D10" s="520"/>
      <c r="E10" s="175" t="s">
        <v>96</v>
      </c>
      <c r="F10" s="209"/>
      <c r="G10" s="209"/>
      <c r="H10" s="209"/>
      <c r="I10" s="209"/>
      <c r="J10" s="209"/>
      <c r="K10" s="209"/>
      <c r="L10" s="209"/>
      <c r="M10" s="58" t="s">
        <v>140</v>
      </c>
      <c r="N10" s="170" t="s">
        <v>149</v>
      </c>
      <c r="O10" s="174" t="s">
        <v>98</v>
      </c>
      <c r="P10" s="85"/>
      <c r="Q10" s="98"/>
      <c r="R10" s="98"/>
      <c r="S10" s="98"/>
      <c r="T10" s="98"/>
      <c r="U10" s="98"/>
      <c r="V10" s="98"/>
      <c r="W10" s="98"/>
      <c r="X10" s="98"/>
      <c r="Y10" s="98"/>
    </row>
    <row r="11" spans="1:25" ht="35.25" customHeight="1" thickBot="1">
      <c r="A11" s="506"/>
      <c r="B11" s="507"/>
      <c r="C11" s="218"/>
      <c r="D11" s="219"/>
      <c r="E11" s="57" t="s">
        <v>121</v>
      </c>
      <c r="F11" s="210"/>
      <c r="G11" s="211"/>
      <c r="H11" s="211"/>
      <c r="I11" s="211"/>
      <c r="J11" s="211"/>
      <c r="K11" s="211"/>
      <c r="L11" s="211"/>
      <c r="M11" s="97">
        <f aca="true" t="shared" si="0" ref="M11:M17">SUM(F11:L11)</f>
        <v>0</v>
      </c>
      <c r="N11" s="150"/>
      <c r="O11" s="138">
        <f>M11*N11</f>
        <v>0</v>
      </c>
      <c r="P11" s="85"/>
      <c r="Q11" s="151"/>
      <c r="R11" s="152"/>
      <c r="S11" s="152"/>
      <c r="T11" s="152"/>
      <c r="U11" s="152"/>
      <c r="V11" s="152"/>
      <c r="W11" s="152"/>
      <c r="X11" s="152"/>
      <c r="Y11" s="98"/>
    </row>
    <row r="12" spans="1:25" ht="38.25" customHeight="1" thickBot="1">
      <c r="A12" s="508" t="s">
        <v>147</v>
      </c>
      <c r="B12" s="509"/>
      <c r="C12" s="220" t="s">
        <v>147</v>
      </c>
      <c r="D12" s="221"/>
      <c r="E12" s="57" t="s">
        <v>121</v>
      </c>
      <c r="F12" s="212"/>
      <c r="G12" s="213"/>
      <c r="H12" s="213"/>
      <c r="I12" s="213"/>
      <c r="J12" s="213"/>
      <c r="K12" s="213"/>
      <c r="L12" s="213"/>
      <c r="M12" s="56">
        <f t="shared" si="0"/>
        <v>0</v>
      </c>
      <c r="N12" s="149"/>
      <c r="O12" s="138">
        <f aca="true" t="shared" si="1" ref="O12:O17">M12*N12</f>
        <v>0</v>
      </c>
      <c r="P12" s="85"/>
      <c r="Q12" s="151"/>
      <c r="R12" s="152"/>
      <c r="S12" s="152"/>
      <c r="T12" s="152"/>
      <c r="U12" s="152"/>
      <c r="V12" s="152"/>
      <c r="W12" s="152"/>
      <c r="X12" s="152"/>
      <c r="Y12" s="98"/>
    </row>
    <row r="13" spans="1:25" ht="35.25" customHeight="1" thickBot="1">
      <c r="A13" s="508"/>
      <c r="B13" s="509"/>
      <c r="C13" s="220"/>
      <c r="D13" s="221"/>
      <c r="E13" s="57" t="s">
        <v>121</v>
      </c>
      <c r="F13" s="214"/>
      <c r="G13" s="215"/>
      <c r="H13" s="215"/>
      <c r="I13" s="215"/>
      <c r="J13" s="215"/>
      <c r="K13" s="215"/>
      <c r="L13" s="215"/>
      <c r="M13" s="56">
        <f t="shared" si="0"/>
        <v>0</v>
      </c>
      <c r="N13" s="149"/>
      <c r="O13" s="138">
        <f t="shared" si="1"/>
        <v>0</v>
      </c>
      <c r="P13" s="85"/>
      <c r="Q13" s="151"/>
      <c r="R13" s="152"/>
      <c r="S13" s="152"/>
      <c r="T13" s="152"/>
      <c r="U13" s="152"/>
      <c r="V13" s="152"/>
      <c r="W13" s="152"/>
      <c r="X13" s="152"/>
      <c r="Y13" s="98"/>
    </row>
    <row r="14" spans="1:25" ht="36.75" customHeight="1" thickBot="1">
      <c r="A14" s="508"/>
      <c r="B14" s="509"/>
      <c r="C14" s="220"/>
      <c r="D14" s="221"/>
      <c r="E14" s="57" t="s">
        <v>121</v>
      </c>
      <c r="F14" s="214"/>
      <c r="G14" s="215"/>
      <c r="H14" s="215"/>
      <c r="I14" s="215"/>
      <c r="J14" s="215"/>
      <c r="K14" s="215"/>
      <c r="L14" s="215"/>
      <c r="M14" s="56">
        <f t="shared" si="0"/>
        <v>0</v>
      </c>
      <c r="N14" s="149"/>
      <c r="O14" s="138">
        <f t="shared" si="1"/>
        <v>0</v>
      </c>
      <c r="P14" s="85"/>
      <c r="Q14" s="151"/>
      <c r="R14" s="152"/>
      <c r="S14" s="152"/>
      <c r="T14" s="152"/>
      <c r="U14" s="152"/>
      <c r="V14" s="152"/>
      <c r="W14" s="152"/>
      <c r="X14" s="152"/>
      <c r="Y14" s="98"/>
    </row>
    <row r="15" spans="1:25" ht="39" customHeight="1" thickBot="1">
      <c r="A15" s="508"/>
      <c r="B15" s="509"/>
      <c r="C15" s="220"/>
      <c r="D15" s="221"/>
      <c r="E15" s="57" t="s">
        <v>121</v>
      </c>
      <c r="F15" s="216"/>
      <c r="G15" s="217"/>
      <c r="H15" s="217"/>
      <c r="I15" s="217"/>
      <c r="J15" s="217"/>
      <c r="K15" s="217"/>
      <c r="L15" s="217"/>
      <c r="M15" s="56">
        <f t="shared" si="0"/>
        <v>0</v>
      </c>
      <c r="N15" s="149"/>
      <c r="O15" s="138">
        <f t="shared" si="1"/>
        <v>0</v>
      </c>
      <c r="P15" s="85"/>
      <c r="Q15" s="151"/>
      <c r="R15" s="152"/>
      <c r="S15" s="152"/>
      <c r="T15" s="152"/>
      <c r="U15" s="152"/>
      <c r="V15" s="152"/>
      <c r="W15" s="152"/>
      <c r="X15" s="152"/>
      <c r="Y15" s="98"/>
    </row>
    <row r="16" spans="1:25" ht="36" customHeight="1" thickBot="1">
      <c r="A16" s="508"/>
      <c r="B16" s="509"/>
      <c r="C16" s="220"/>
      <c r="D16" s="221"/>
      <c r="E16" s="57" t="s">
        <v>121</v>
      </c>
      <c r="F16" s="216"/>
      <c r="G16" s="217"/>
      <c r="H16" s="217"/>
      <c r="I16" s="217"/>
      <c r="J16" s="217"/>
      <c r="K16" s="217"/>
      <c r="L16" s="217"/>
      <c r="M16" s="56">
        <f t="shared" si="0"/>
        <v>0</v>
      </c>
      <c r="N16" s="149"/>
      <c r="O16" s="138">
        <f t="shared" si="1"/>
        <v>0</v>
      </c>
      <c r="P16" s="85"/>
      <c r="Q16" s="151"/>
      <c r="R16" s="152"/>
      <c r="S16" s="152"/>
      <c r="T16" s="152"/>
      <c r="U16" s="152"/>
      <c r="V16" s="152"/>
      <c r="W16" s="152"/>
      <c r="X16" s="152"/>
      <c r="Y16" s="98"/>
    </row>
    <row r="17" spans="1:25" ht="36.75" customHeight="1" thickBot="1">
      <c r="A17" s="555"/>
      <c r="B17" s="556"/>
      <c r="C17" s="222"/>
      <c r="D17" s="223"/>
      <c r="E17" s="57" t="s">
        <v>121</v>
      </c>
      <c r="F17" s="212"/>
      <c r="G17" s="213"/>
      <c r="H17" s="213"/>
      <c r="I17" s="213"/>
      <c r="J17" s="213"/>
      <c r="K17" s="213"/>
      <c r="L17" s="213"/>
      <c r="M17" s="55">
        <f t="shared" si="0"/>
        <v>0</v>
      </c>
      <c r="N17" s="149"/>
      <c r="O17" s="138">
        <f t="shared" si="1"/>
        <v>0</v>
      </c>
      <c r="P17" s="85"/>
      <c r="Q17" s="151"/>
      <c r="R17" s="152"/>
      <c r="S17" s="152"/>
      <c r="T17" s="152"/>
      <c r="U17" s="152"/>
      <c r="V17" s="152"/>
      <c r="W17" s="152"/>
      <c r="X17" s="152"/>
      <c r="Y17" s="98"/>
    </row>
    <row r="18" spans="1:25" ht="19.5" customHeight="1" thickBot="1">
      <c r="A18" s="52"/>
      <c r="B18" s="48"/>
      <c r="C18" s="48"/>
      <c r="D18" s="48"/>
      <c r="E18" s="48"/>
      <c r="F18" s="48"/>
      <c r="G18" s="48"/>
      <c r="H18" s="53" t="s">
        <v>114</v>
      </c>
      <c r="I18" s="48"/>
      <c r="J18" s="48"/>
      <c r="K18" s="48"/>
      <c r="L18" s="49"/>
      <c r="M18" s="54">
        <f>SUM(M11:M17)</f>
        <v>0</v>
      </c>
      <c r="N18" s="148"/>
      <c r="O18" s="94">
        <f>SUM(O11:O17)</f>
        <v>0</v>
      </c>
      <c r="P18" s="85"/>
      <c r="Q18" s="33"/>
      <c r="R18" s="33"/>
      <c r="S18" s="33"/>
      <c r="T18" s="33"/>
      <c r="U18" s="33"/>
      <c r="V18" s="33"/>
      <c r="W18" s="33"/>
      <c r="X18" s="33"/>
      <c r="Y18" s="33"/>
    </row>
    <row r="19" spans="1:25" ht="23.25" customHeight="1">
      <c r="A19" s="547" t="s">
        <v>104</v>
      </c>
      <c r="B19" s="548"/>
      <c r="C19" s="548"/>
      <c r="D19" s="548"/>
      <c r="E19" s="548"/>
      <c r="F19" s="548"/>
      <c r="G19" s="548"/>
      <c r="H19" s="548"/>
      <c r="I19" s="548"/>
      <c r="J19" s="548"/>
      <c r="K19" s="548"/>
      <c r="L19" s="548"/>
      <c r="M19" s="548"/>
      <c r="N19" s="548"/>
      <c r="O19" s="549"/>
      <c r="P19" s="85"/>
      <c r="Q19" s="33"/>
      <c r="R19" s="33"/>
      <c r="S19" s="33"/>
      <c r="T19" s="33"/>
      <c r="U19" s="33"/>
      <c r="V19" s="33"/>
      <c r="W19" s="33"/>
      <c r="X19" s="33"/>
      <c r="Y19" s="33"/>
    </row>
    <row r="20" spans="1:25" ht="12" customHeight="1">
      <c r="A20" s="51" t="s">
        <v>136</v>
      </c>
      <c r="B20" s="47"/>
      <c r="C20" s="47"/>
      <c r="D20" s="93"/>
      <c r="E20" s="46" t="s">
        <v>137</v>
      </c>
      <c r="F20" s="47"/>
      <c r="G20" s="47"/>
      <c r="H20" s="47"/>
      <c r="I20" s="47"/>
      <c r="J20" s="47"/>
      <c r="K20" s="47"/>
      <c r="L20" s="93"/>
      <c r="M20" s="46" t="s">
        <v>138</v>
      </c>
      <c r="N20" s="47"/>
      <c r="O20" s="50"/>
      <c r="P20" s="85"/>
      <c r="Q20" s="33"/>
      <c r="R20" s="33"/>
      <c r="S20" s="33"/>
      <c r="T20" s="33"/>
      <c r="U20" s="33"/>
      <c r="V20" s="33"/>
      <c r="W20" s="33"/>
      <c r="X20" s="33"/>
      <c r="Y20" s="33"/>
    </row>
    <row r="21" spans="1:25" ht="12" customHeight="1">
      <c r="A21" s="116"/>
      <c r="B21" s="117"/>
      <c r="C21" s="117"/>
      <c r="D21" s="118"/>
      <c r="E21" s="114"/>
      <c r="F21" s="112"/>
      <c r="G21" s="112"/>
      <c r="H21" s="112"/>
      <c r="I21" s="112"/>
      <c r="J21" s="112"/>
      <c r="K21" s="112"/>
      <c r="L21" s="113"/>
      <c r="M21" s="114"/>
      <c r="N21" s="112"/>
      <c r="O21" s="115"/>
      <c r="P21" s="85"/>
      <c r="Q21" s="33"/>
      <c r="R21" s="33"/>
      <c r="S21" s="33"/>
      <c r="T21" s="33"/>
      <c r="U21" s="33"/>
      <c r="V21" s="33"/>
      <c r="W21" s="33"/>
      <c r="X21" s="33"/>
      <c r="Y21" s="33"/>
    </row>
    <row r="22" spans="1:16" ht="18" customHeight="1" thickBot="1">
      <c r="A22" s="554" t="s">
        <v>50</v>
      </c>
      <c r="B22" s="551"/>
      <c r="C22" s="551"/>
      <c r="D22" s="553"/>
      <c r="E22" s="550"/>
      <c r="F22" s="551"/>
      <c r="G22" s="551"/>
      <c r="H22" s="551"/>
      <c r="I22" s="551"/>
      <c r="J22" s="551"/>
      <c r="K22" s="551"/>
      <c r="L22" s="553"/>
      <c r="M22" s="550"/>
      <c r="N22" s="551"/>
      <c r="O22" s="552"/>
      <c r="P22" s="85"/>
    </row>
    <row r="23" spans="1:16" ht="13.5" thickTop="1">
      <c r="A23" s="43"/>
      <c r="P23" s="85"/>
    </row>
    <row r="24" spans="1:16" ht="11.25" customHeight="1">
      <c r="A24" s="546" t="s">
        <v>147</v>
      </c>
      <c r="B24" s="546"/>
      <c r="C24" s="546"/>
      <c r="D24" s="546"/>
      <c r="E24" s="546"/>
      <c r="F24" s="546"/>
      <c r="G24" s="546"/>
      <c r="H24" s="546"/>
      <c r="I24" s="546"/>
      <c r="J24" s="546"/>
      <c r="K24" s="546"/>
      <c r="L24" s="546"/>
      <c r="M24" s="546"/>
      <c r="N24" s="546"/>
      <c r="O24" s="546"/>
      <c r="P24" s="85"/>
    </row>
    <row r="25" spans="1:16" ht="12.75">
      <c r="A25" s="85"/>
      <c r="B25" s="85"/>
      <c r="C25" s="85"/>
      <c r="D25" s="85"/>
      <c r="E25" s="85"/>
      <c r="F25" s="85"/>
      <c r="G25" s="85"/>
      <c r="H25" s="85"/>
      <c r="I25" s="85"/>
      <c r="J25" s="85"/>
      <c r="K25" s="85"/>
      <c r="L25" s="85"/>
      <c r="M25" s="85"/>
      <c r="N25" s="85"/>
      <c r="O25" s="85"/>
      <c r="P25" s="85"/>
    </row>
    <row r="27" spans="1:16" ht="31.5">
      <c r="A27" s="544"/>
      <c r="B27" s="544"/>
      <c r="C27" s="544"/>
      <c r="D27" s="544"/>
      <c r="E27" s="544"/>
      <c r="F27" s="544"/>
      <c r="G27" s="544"/>
      <c r="H27" s="544"/>
      <c r="I27" s="544"/>
      <c r="J27" s="544"/>
      <c r="K27" s="545"/>
      <c r="L27" s="545"/>
      <c r="M27" s="545"/>
      <c r="N27" s="545"/>
      <c r="O27" s="545"/>
      <c r="P27" s="545"/>
    </row>
  </sheetData>
  <sheetProtection/>
  <protectedRanges>
    <protectedRange sqref="A6" name="Range4"/>
    <protectedRange sqref="A22:O22" name="Range3"/>
    <protectedRange sqref="A11:D17" name="Range2"/>
    <protectedRange password="C9AF" sqref="F10:L17" name="Range1"/>
  </protectedRanges>
  <mergeCells count="35">
    <mergeCell ref="A27:P27"/>
    <mergeCell ref="A14:B14"/>
    <mergeCell ref="A12:B12"/>
    <mergeCell ref="A24:O24"/>
    <mergeCell ref="A19:O19"/>
    <mergeCell ref="M22:O22"/>
    <mergeCell ref="E22:L22"/>
    <mergeCell ref="A22:D22"/>
    <mergeCell ref="A16:B16"/>
    <mergeCell ref="A17:B17"/>
    <mergeCell ref="A5:O5"/>
    <mergeCell ref="M7:O9"/>
    <mergeCell ref="A1:D1"/>
    <mergeCell ref="M4:O4"/>
    <mergeCell ref="I2:L2"/>
    <mergeCell ref="I4:L4"/>
    <mergeCell ref="A4:H4"/>
    <mergeCell ref="I3:L3"/>
    <mergeCell ref="E8:L8"/>
    <mergeCell ref="A6:O6"/>
    <mergeCell ref="A11:B11"/>
    <mergeCell ref="A15:B15"/>
    <mergeCell ref="A7:C9"/>
    <mergeCell ref="D7:D10"/>
    <mergeCell ref="E7:L7"/>
    <mergeCell ref="A10:B10"/>
    <mergeCell ref="A13:B13"/>
    <mergeCell ref="A3:H3"/>
    <mergeCell ref="M2:O2"/>
    <mergeCell ref="E2:H2"/>
    <mergeCell ref="M3:O3"/>
    <mergeCell ref="A2:D2"/>
    <mergeCell ref="E1:H1"/>
    <mergeCell ref="I1:L1"/>
    <mergeCell ref="M1:O1"/>
  </mergeCells>
  <printOptions horizontalCentered="1"/>
  <pageMargins left="0" right="0.16" top="0.86" bottom="0" header="0.28" footer="0.5"/>
  <pageSetup blackAndWhite="1" fitToHeight="1" fitToWidth="1" horizontalDpi="300" verticalDpi="300" orientation="landscape" scale="92" r:id="rId2"/>
  <headerFooter alignWithMargins="0">
    <oddHeader>&amp;C&amp;"Arial,Bold"&amp;12IDAHO BUREAU OF HOMELAND SECURITY
FORCE ACCOUNT EQUIPMENT SUMMARY RECORD</oddHeader>
  </headerFooter>
  <drawing r:id="rId1"/>
</worksheet>
</file>

<file path=xl/worksheets/sheet9.xml><?xml version="1.0" encoding="utf-8"?>
<worksheet xmlns="http://schemas.openxmlformats.org/spreadsheetml/2006/main" xmlns:r="http://schemas.openxmlformats.org/officeDocument/2006/relationships">
  <sheetPr>
    <tabColor indexed="16"/>
    <pageSetUpPr fitToPage="1"/>
  </sheetPr>
  <dimension ref="A1:BA74"/>
  <sheetViews>
    <sheetView zoomScalePageLayoutView="0" workbookViewId="0" topLeftCell="A1">
      <selection activeCell="AT1" sqref="AT1:BA16384"/>
    </sheetView>
  </sheetViews>
  <sheetFormatPr defaultColWidth="9.140625" defaultRowHeight="12.75"/>
  <cols>
    <col min="1" max="5" width="2.7109375" style="0" customWidth="1"/>
    <col min="6" max="6" width="0.42578125" style="0" customWidth="1"/>
    <col min="7" max="17" width="2.7109375" style="0" customWidth="1"/>
    <col min="18" max="18" width="7.8515625" style="0" customWidth="1"/>
    <col min="19" max="29" width="2.7109375" style="0" customWidth="1"/>
    <col min="30" max="30" width="3.28125" style="0" customWidth="1"/>
    <col min="31" max="31" width="2.7109375" style="0" customWidth="1"/>
    <col min="32" max="32" width="3.28125" style="0" customWidth="1"/>
    <col min="33" max="33" width="2.57421875" style="0" customWidth="1"/>
    <col min="34" max="38" width="2.7109375" style="0" customWidth="1"/>
    <col min="39" max="39" width="1.8515625" style="0" customWidth="1"/>
    <col min="40" max="42" width="2.7109375" style="0" customWidth="1"/>
    <col min="43" max="43" width="2.421875" style="0" customWidth="1"/>
    <col min="44" max="44" width="6.140625" style="0" customWidth="1"/>
    <col min="45" max="45" width="3.00390625" style="0" customWidth="1"/>
    <col min="46" max="46" width="2.7109375" style="1" customWidth="1"/>
    <col min="47" max="51" width="2.7109375" style="0" customWidth="1"/>
    <col min="52" max="52" width="3.421875" style="0" customWidth="1"/>
    <col min="53" max="83" width="2.7109375" style="0" customWidth="1"/>
  </cols>
  <sheetData>
    <row r="1" spans="1:53" ht="13.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U1" s="1"/>
      <c r="AV1" s="1"/>
      <c r="AW1" s="1"/>
      <c r="AX1" s="1"/>
      <c r="AY1" s="1"/>
      <c r="AZ1" s="1"/>
      <c r="BA1" s="1"/>
    </row>
    <row r="2" spans="1:53" ht="3" customHeight="1" thickTop="1">
      <c r="A2" s="1"/>
      <c r="B2" s="1"/>
      <c r="C2" s="1"/>
      <c r="D2" s="1"/>
      <c r="E2" s="1"/>
      <c r="F2" s="572"/>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4"/>
      <c r="AU2" s="1"/>
      <c r="AV2" s="1"/>
      <c r="AW2" s="1"/>
      <c r="AX2" s="1"/>
      <c r="AY2" s="1"/>
      <c r="AZ2" s="1"/>
      <c r="BA2" s="1"/>
    </row>
    <row r="3" spans="1:53" ht="3" customHeight="1">
      <c r="A3" s="1"/>
      <c r="B3" s="1"/>
      <c r="C3" s="1"/>
      <c r="D3" s="1"/>
      <c r="E3" s="1"/>
      <c r="F3" s="2"/>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2"/>
      <c r="AU3" s="1"/>
      <c r="AV3" s="1"/>
      <c r="AW3" s="1"/>
      <c r="AX3" s="1"/>
      <c r="AY3" s="1"/>
      <c r="AZ3" s="1"/>
      <c r="BA3" s="1"/>
    </row>
    <row r="4" spans="1:53" ht="15" customHeight="1">
      <c r="A4" s="1"/>
      <c r="B4" s="1"/>
      <c r="C4" s="1"/>
      <c r="D4" s="1"/>
      <c r="E4" s="1"/>
      <c r="F4" s="20"/>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2"/>
      <c r="AU4" s="1"/>
      <c r="AV4" s="1"/>
      <c r="AW4" s="1"/>
      <c r="AX4" s="1"/>
      <c r="AY4" s="1"/>
      <c r="AZ4" s="1"/>
      <c r="BA4" s="1"/>
    </row>
    <row r="5" spans="1:53" ht="15" customHeight="1">
      <c r="A5" s="1"/>
      <c r="B5" s="1"/>
      <c r="C5" s="1"/>
      <c r="D5" s="1"/>
      <c r="E5" s="1"/>
      <c r="F5" s="388" t="s">
        <v>80</v>
      </c>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90"/>
      <c r="AU5" s="1"/>
      <c r="AV5" s="1"/>
      <c r="AW5" s="1"/>
      <c r="AX5" s="1"/>
      <c r="AY5" s="1"/>
      <c r="AZ5" s="1"/>
      <c r="BA5" s="1"/>
    </row>
    <row r="6" spans="1:53" ht="15" customHeight="1">
      <c r="A6" s="1"/>
      <c r="B6" s="1"/>
      <c r="C6" s="1"/>
      <c r="D6" s="1"/>
      <c r="E6" s="1"/>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2"/>
      <c r="AU6" s="1"/>
      <c r="AV6" s="1"/>
      <c r="AW6" s="1"/>
      <c r="AX6" s="1"/>
      <c r="AY6" s="1"/>
      <c r="AZ6" s="1"/>
      <c r="BA6" s="1"/>
    </row>
    <row r="7" spans="1:53" ht="15" customHeight="1">
      <c r="A7" s="1"/>
      <c r="B7" s="1"/>
      <c r="C7" s="1"/>
      <c r="D7" s="1"/>
      <c r="E7" s="1"/>
      <c r="F7" s="381" t="s">
        <v>81</v>
      </c>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2"/>
      <c r="AU7" s="1"/>
      <c r="AV7" s="1"/>
      <c r="AW7" s="1"/>
      <c r="AX7" s="1"/>
      <c r="AY7" s="1"/>
      <c r="AZ7" s="1"/>
      <c r="BA7" s="1"/>
    </row>
    <row r="8" spans="1:53" s="26" customFormat="1" ht="15" customHeight="1">
      <c r="A8" s="25"/>
      <c r="B8" s="25"/>
      <c r="C8" s="25"/>
      <c r="D8" s="25"/>
      <c r="E8" s="25"/>
      <c r="F8" s="19"/>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4"/>
      <c r="AT8" s="25"/>
      <c r="AU8" s="25"/>
      <c r="AV8" s="25"/>
      <c r="AW8" s="25"/>
      <c r="AX8" s="25"/>
      <c r="AY8" s="25"/>
      <c r="AZ8" s="25"/>
      <c r="BA8" s="25"/>
    </row>
    <row r="9" spans="1:53" s="26" customFormat="1" ht="15" customHeight="1">
      <c r="A9" s="25"/>
      <c r="B9" s="25"/>
      <c r="C9" s="25"/>
      <c r="D9" s="25"/>
      <c r="E9" s="25"/>
      <c r="F9" s="387" t="s">
        <v>180</v>
      </c>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2"/>
      <c r="AT9" s="25"/>
      <c r="AU9" s="25"/>
      <c r="AV9" s="25"/>
      <c r="AW9" s="25"/>
      <c r="AX9" s="25"/>
      <c r="AY9" s="25"/>
      <c r="AZ9" s="25"/>
      <c r="BA9" s="25"/>
    </row>
    <row r="10" spans="1:53" s="26" customFormat="1" ht="15" customHeight="1">
      <c r="A10" s="25"/>
      <c r="B10" s="25"/>
      <c r="C10" s="25"/>
      <c r="D10" s="25"/>
      <c r="E10" s="25"/>
      <c r="F10" s="387" t="s">
        <v>181</v>
      </c>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3"/>
      <c r="AT10" s="25"/>
      <c r="AU10" s="25"/>
      <c r="AV10" s="25"/>
      <c r="AW10" s="25"/>
      <c r="AX10" s="25"/>
      <c r="AY10" s="25"/>
      <c r="AZ10" s="25"/>
      <c r="BA10" s="25"/>
    </row>
    <row r="11" spans="1:53" s="26" customFormat="1" ht="15" customHeight="1">
      <c r="A11" s="25"/>
      <c r="B11" s="25"/>
      <c r="C11" s="25"/>
      <c r="D11" s="25"/>
      <c r="E11" s="25"/>
      <c r="F11" s="387" t="s">
        <v>82</v>
      </c>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3"/>
      <c r="AT11" s="25"/>
      <c r="AU11" s="25"/>
      <c r="AV11" s="25"/>
      <c r="AW11" s="25"/>
      <c r="AX11" s="25"/>
      <c r="AY11" s="25"/>
      <c r="AZ11" s="25"/>
      <c r="BA11" s="25"/>
    </row>
    <row r="12" spans="1:53" s="26" customFormat="1" ht="15" customHeight="1">
      <c r="A12" s="25"/>
      <c r="B12" s="25"/>
      <c r="C12" s="25"/>
      <c r="D12" s="25"/>
      <c r="E12" s="25"/>
      <c r="F12" s="387" t="s">
        <v>83</v>
      </c>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3"/>
      <c r="AT12" s="25"/>
      <c r="AU12" s="25"/>
      <c r="AV12" s="25"/>
      <c r="AW12" s="25"/>
      <c r="AX12" s="25"/>
      <c r="AY12" s="25"/>
      <c r="AZ12" s="25"/>
      <c r="BA12" s="25"/>
    </row>
    <row r="13" spans="1:53" s="26" customFormat="1" ht="15" customHeight="1">
      <c r="A13" s="25"/>
      <c r="B13" s="25"/>
      <c r="C13" s="25"/>
      <c r="D13" s="25"/>
      <c r="E13" s="25"/>
      <c r="F13" s="387" t="s">
        <v>182</v>
      </c>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3"/>
      <c r="AT13" s="25"/>
      <c r="AU13" s="25"/>
      <c r="AV13" s="25"/>
      <c r="AW13" s="25"/>
      <c r="AX13" s="25"/>
      <c r="AY13" s="25"/>
      <c r="AZ13" s="25"/>
      <c r="BA13" s="25"/>
    </row>
    <row r="14" spans="1:53" s="26" customFormat="1" ht="15" customHeight="1">
      <c r="A14" s="25"/>
      <c r="B14" s="25"/>
      <c r="C14" s="25"/>
      <c r="D14" s="25"/>
      <c r="E14" s="25"/>
      <c r="F14" s="387" t="s">
        <v>183</v>
      </c>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3"/>
      <c r="AT14" s="25"/>
      <c r="AU14" s="25"/>
      <c r="AV14" s="25"/>
      <c r="AW14" s="25"/>
      <c r="AX14" s="25"/>
      <c r="AY14" s="25"/>
      <c r="AZ14" s="25"/>
      <c r="BA14" s="25"/>
    </row>
    <row r="15" spans="1:53" s="26" customFormat="1" ht="15" customHeight="1">
      <c r="A15" s="25"/>
      <c r="B15" s="25"/>
      <c r="C15" s="25"/>
      <c r="D15" s="25"/>
      <c r="E15" s="25"/>
      <c r="F15" s="387" t="s">
        <v>84</v>
      </c>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3"/>
      <c r="AT15" s="25"/>
      <c r="AU15" s="25"/>
      <c r="AV15" s="25"/>
      <c r="AW15" s="25"/>
      <c r="AX15" s="25"/>
      <c r="AY15" s="25"/>
      <c r="AZ15" s="25"/>
      <c r="BA15" s="25"/>
    </row>
    <row r="16" spans="1:53" s="26" customFormat="1" ht="15" customHeight="1">
      <c r="A16" s="25"/>
      <c r="B16" s="25"/>
      <c r="C16" s="25"/>
      <c r="D16" s="25"/>
      <c r="E16" s="25"/>
      <c r="F16" s="387" t="s">
        <v>184</v>
      </c>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3"/>
      <c r="AT16" s="25"/>
      <c r="AU16" s="25"/>
      <c r="AV16" s="25"/>
      <c r="AW16" s="25"/>
      <c r="AX16" s="25"/>
      <c r="AY16" s="25"/>
      <c r="AZ16" s="25"/>
      <c r="BA16" s="25"/>
    </row>
    <row r="17" spans="1:53" s="26" customFormat="1" ht="15" customHeight="1">
      <c r="A17" s="25"/>
      <c r="B17" s="25"/>
      <c r="C17" s="25"/>
      <c r="D17" s="25"/>
      <c r="E17" s="25"/>
      <c r="F17" s="387" t="s">
        <v>185</v>
      </c>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3"/>
      <c r="AT17" s="25"/>
      <c r="AU17" s="25"/>
      <c r="AV17" s="25"/>
      <c r="AW17" s="25"/>
      <c r="AX17" s="25"/>
      <c r="AY17" s="25"/>
      <c r="AZ17" s="25"/>
      <c r="BA17" s="25"/>
    </row>
    <row r="18" spans="1:53" s="26" customFormat="1" ht="15" customHeight="1">
      <c r="A18" s="25"/>
      <c r="B18" s="25"/>
      <c r="C18" s="25"/>
      <c r="D18" s="25"/>
      <c r="E18" s="25"/>
      <c r="F18" s="387" t="s">
        <v>186</v>
      </c>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3"/>
      <c r="AT18" s="25"/>
      <c r="AU18" s="25"/>
      <c r="AV18" s="25"/>
      <c r="AW18" s="25"/>
      <c r="AX18" s="25"/>
      <c r="AY18" s="25"/>
      <c r="AZ18" s="25"/>
      <c r="BA18" s="25"/>
    </row>
    <row r="19" spans="1:53" s="26" customFormat="1" ht="15" customHeight="1">
      <c r="A19" s="25"/>
      <c r="B19" s="25"/>
      <c r="C19" s="25"/>
      <c r="D19" s="25"/>
      <c r="E19" s="25"/>
      <c r="F19" s="387" t="s">
        <v>187</v>
      </c>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3"/>
      <c r="AT19" s="25"/>
      <c r="AU19" s="25"/>
      <c r="AV19" s="25"/>
      <c r="AW19" s="25"/>
      <c r="AX19" s="25"/>
      <c r="AY19" s="25"/>
      <c r="AZ19" s="25"/>
      <c r="BA19" s="25"/>
    </row>
    <row r="20" spans="1:53" s="26" customFormat="1" ht="15" customHeight="1">
      <c r="A20" s="25"/>
      <c r="B20" s="25"/>
      <c r="C20" s="25"/>
      <c r="D20" s="25"/>
      <c r="E20" s="25"/>
      <c r="F20" s="387" t="s">
        <v>188</v>
      </c>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7"/>
      <c r="AQ20" s="557"/>
      <c r="AR20" s="557"/>
      <c r="AS20" s="18"/>
      <c r="AT20" s="27"/>
      <c r="AU20" s="25"/>
      <c r="AV20" s="25"/>
      <c r="AW20" s="25"/>
      <c r="AX20" s="25"/>
      <c r="AY20" s="25"/>
      <c r="AZ20" s="25"/>
      <c r="BA20" s="25"/>
    </row>
    <row r="21" spans="1:53" s="26" customFormat="1" ht="15" customHeight="1">
      <c r="A21" s="25"/>
      <c r="B21" s="25"/>
      <c r="C21" s="25"/>
      <c r="D21" s="25"/>
      <c r="E21" s="25"/>
      <c r="F21" s="387" t="s">
        <v>189</v>
      </c>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3"/>
      <c r="AT21" s="27"/>
      <c r="AU21" s="25"/>
      <c r="AV21" s="25"/>
      <c r="AW21" s="25"/>
      <c r="AX21" s="25"/>
      <c r="AY21" s="25"/>
      <c r="AZ21" s="25"/>
      <c r="BA21" s="25"/>
    </row>
    <row r="22" spans="1:53" s="26" customFormat="1" ht="15" customHeight="1">
      <c r="A22" s="25"/>
      <c r="B22" s="25"/>
      <c r="C22" s="25"/>
      <c r="D22" s="25"/>
      <c r="E22" s="25"/>
      <c r="F22" s="387" t="s">
        <v>85</v>
      </c>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3"/>
      <c r="AT22" s="25"/>
      <c r="AU22" s="25"/>
      <c r="AV22" s="25"/>
      <c r="AW22" s="25"/>
      <c r="AX22" s="25"/>
      <c r="AY22" s="25"/>
      <c r="AZ22" s="25"/>
      <c r="BA22" s="25"/>
    </row>
    <row r="23" spans="1:53" s="26" customFormat="1" ht="15" customHeight="1">
      <c r="A23" s="25"/>
      <c r="B23" s="25"/>
      <c r="C23" s="25"/>
      <c r="D23" s="25"/>
      <c r="E23" s="25"/>
      <c r="F23" s="564" t="s">
        <v>190</v>
      </c>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18"/>
      <c r="AT23" s="27"/>
      <c r="AU23" s="25"/>
      <c r="AV23" s="25"/>
      <c r="AW23" s="25"/>
      <c r="AX23" s="25"/>
      <c r="AY23" s="25"/>
      <c r="AZ23" s="25"/>
      <c r="BA23" s="25"/>
    </row>
    <row r="24" spans="1:53" s="26" customFormat="1" ht="15" customHeight="1">
      <c r="A24" s="25"/>
      <c r="B24" s="25"/>
      <c r="C24" s="25"/>
      <c r="D24" s="25"/>
      <c r="E24" s="25"/>
      <c r="F24" s="387" t="s">
        <v>191</v>
      </c>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3"/>
      <c r="AT24" s="25"/>
      <c r="AU24" s="25"/>
      <c r="AV24" s="25"/>
      <c r="AW24" s="25"/>
      <c r="AX24" s="25"/>
      <c r="AY24" s="25"/>
      <c r="AZ24" s="25"/>
      <c r="BA24" s="25"/>
    </row>
    <row r="25" spans="1:53" s="26" customFormat="1" ht="15" customHeight="1">
      <c r="A25" s="25"/>
      <c r="B25" s="25"/>
      <c r="C25" s="25"/>
      <c r="D25" s="25"/>
      <c r="E25" s="25"/>
      <c r="F25" s="387" t="s">
        <v>178</v>
      </c>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3"/>
      <c r="AT25" s="25"/>
      <c r="AU25" s="25"/>
      <c r="AV25" s="25"/>
      <c r="AW25" s="25"/>
      <c r="AX25" s="25"/>
      <c r="AY25" s="25"/>
      <c r="AZ25" s="25"/>
      <c r="BA25" s="25"/>
    </row>
    <row r="26" spans="1:53" s="26" customFormat="1" ht="15" customHeight="1">
      <c r="A26" s="25"/>
      <c r="B26" s="25"/>
      <c r="C26" s="25"/>
      <c r="D26" s="25"/>
      <c r="E26" s="25"/>
      <c r="F26" s="387" t="s">
        <v>179</v>
      </c>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3"/>
      <c r="AT26" s="25"/>
      <c r="AU26" s="25"/>
      <c r="AV26" s="25"/>
      <c r="AW26" s="25"/>
      <c r="AX26" s="25"/>
      <c r="AY26" s="25"/>
      <c r="AZ26" s="25"/>
      <c r="BA26" s="25"/>
    </row>
    <row r="27" spans="1:53" s="26" customFormat="1" ht="15" customHeight="1">
      <c r="A27" s="25"/>
      <c r="B27" s="25"/>
      <c r="C27" s="25"/>
      <c r="D27" s="25"/>
      <c r="E27" s="25"/>
      <c r="F27" s="387"/>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3"/>
      <c r="AT27" s="25"/>
      <c r="AU27" s="25"/>
      <c r="AV27" s="25"/>
      <c r="AW27" s="25"/>
      <c r="AX27" s="25"/>
      <c r="AY27" s="25"/>
      <c r="AZ27" s="25"/>
      <c r="BA27" s="25"/>
    </row>
    <row r="28" spans="1:53" s="26" customFormat="1" ht="15" customHeight="1">
      <c r="A28" s="25"/>
      <c r="B28" s="25"/>
      <c r="C28" s="25"/>
      <c r="D28" s="25"/>
      <c r="E28" s="25"/>
      <c r="F28" s="387" t="s">
        <v>86</v>
      </c>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3"/>
      <c r="AT28" s="28"/>
      <c r="AU28" s="25"/>
      <c r="AV28" s="25"/>
      <c r="AW28" s="25"/>
      <c r="AX28" s="25"/>
      <c r="AY28" s="25"/>
      <c r="AZ28" s="25"/>
      <c r="BA28" s="25"/>
    </row>
    <row r="29" spans="1:53" s="26" customFormat="1" ht="15" customHeight="1">
      <c r="A29" s="25"/>
      <c r="B29" s="25"/>
      <c r="C29" s="25"/>
      <c r="D29" s="25"/>
      <c r="E29" s="25"/>
      <c r="F29" s="387" t="s">
        <v>88</v>
      </c>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3"/>
      <c r="AT29" s="25"/>
      <c r="AU29" s="25"/>
      <c r="AV29" s="25"/>
      <c r="AW29" s="25"/>
      <c r="AX29" s="25"/>
      <c r="AY29" s="25"/>
      <c r="AZ29" s="25"/>
      <c r="BA29" s="25"/>
    </row>
    <row r="30" spans="1:53" s="26" customFormat="1" ht="15" customHeight="1">
      <c r="A30" s="25"/>
      <c r="B30" s="25"/>
      <c r="C30" s="25"/>
      <c r="D30" s="25"/>
      <c r="E30" s="25"/>
      <c r="F30" s="387"/>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3"/>
      <c r="AT30" s="25"/>
      <c r="AU30" s="25"/>
      <c r="AV30" s="25"/>
      <c r="AW30" s="25"/>
      <c r="AX30" s="25"/>
      <c r="AY30" s="25"/>
      <c r="AZ30" s="25"/>
      <c r="BA30" s="25"/>
    </row>
    <row r="31" spans="1:53" s="26" customFormat="1" ht="15" customHeight="1">
      <c r="A31" s="25"/>
      <c r="B31" s="25"/>
      <c r="C31" s="25"/>
      <c r="D31" s="25"/>
      <c r="E31" s="25"/>
      <c r="F31" s="381" t="s">
        <v>89</v>
      </c>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2"/>
      <c r="AT31" s="25"/>
      <c r="AU31" s="25"/>
      <c r="AV31" s="25"/>
      <c r="AW31" s="25"/>
      <c r="AX31" s="25"/>
      <c r="AY31" s="25"/>
      <c r="AZ31" s="25"/>
      <c r="BA31" s="25"/>
    </row>
    <row r="32" spans="1:53" s="26" customFormat="1" ht="15" customHeight="1">
      <c r="A32" s="25"/>
      <c r="B32" s="25"/>
      <c r="C32" s="25"/>
      <c r="D32" s="25"/>
      <c r="E32" s="25"/>
      <c r="F32" s="38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2"/>
      <c r="AT32" s="25"/>
      <c r="AU32" s="25"/>
      <c r="AV32" s="25"/>
      <c r="AW32" s="25"/>
      <c r="AX32" s="25"/>
      <c r="AY32" s="25"/>
      <c r="AZ32" s="25"/>
      <c r="BA32" s="25"/>
    </row>
    <row r="33" spans="1:53" s="26" customFormat="1" ht="15" customHeight="1">
      <c r="A33" s="25"/>
      <c r="B33" s="25"/>
      <c r="C33" s="25"/>
      <c r="D33" s="25"/>
      <c r="E33" s="25"/>
      <c r="F33" s="564" t="s">
        <v>90</v>
      </c>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24"/>
      <c r="AT33" s="28"/>
      <c r="AU33" s="25"/>
      <c r="AV33" s="25"/>
      <c r="AW33" s="25"/>
      <c r="AX33" s="25"/>
      <c r="AY33" s="25"/>
      <c r="AZ33" s="25"/>
      <c r="BA33" s="25"/>
    </row>
    <row r="34" spans="1:53" s="26" customFormat="1" ht="15" customHeight="1">
      <c r="A34" s="25"/>
      <c r="B34" s="25"/>
      <c r="C34" s="25"/>
      <c r="D34" s="25"/>
      <c r="E34" s="25"/>
      <c r="F34" s="387" t="s">
        <v>91</v>
      </c>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3"/>
      <c r="AT34" s="25"/>
      <c r="AU34" s="25"/>
      <c r="AV34" s="25"/>
      <c r="AW34" s="25"/>
      <c r="AX34" s="25"/>
      <c r="AY34" s="25"/>
      <c r="AZ34" s="25"/>
      <c r="BA34" s="25"/>
    </row>
    <row r="35" spans="1:53" s="26" customFormat="1" ht="15" customHeight="1">
      <c r="A35" s="25"/>
      <c r="B35" s="25"/>
      <c r="C35" s="25"/>
      <c r="D35" s="25"/>
      <c r="E35" s="25"/>
      <c r="F35" s="387" t="s">
        <v>92</v>
      </c>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3"/>
      <c r="AT35" s="25"/>
      <c r="AU35" s="25"/>
      <c r="AV35" s="25"/>
      <c r="AW35" s="25"/>
      <c r="AX35" s="25"/>
      <c r="AY35" s="25"/>
      <c r="AZ35" s="25"/>
      <c r="BA35" s="25"/>
    </row>
    <row r="36" spans="1:53" s="26" customFormat="1" ht="15" customHeight="1">
      <c r="A36" s="25"/>
      <c r="B36" s="25"/>
      <c r="C36" s="25"/>
      <c r="D36" s="25"/>
      <c r="E36" s="25"/>
      <c r="F36" s="387" t="s">
        <v>93</v>
      </c>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3"/>
      <c r="AT36" s="25"/>
      <c r="AU36" s="25"/>
      <c r="AV36" s="25"/>
      <c r="AW36" s="25"/>
      <c r="AX36" s="25"/>
      <c r="AY36" s="25"/>
      <c r="AZ36" s="25"/>
      <c r="BA36" s="25"/>
    </row>
    <row r="37" spans="1:53" s="26" customFormat="1" ht="15" customHeight="1">
      <c r="A37" s="25"/>
      <c r="B37" s="25"/>
      <c r="C37" s="25"/>
      <c r="D37" s="25"/>
      <c r="E37" s="25"/>
      <c r="F37" s="387" t="s">
        <v>94</v>
      </c>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3"/>
      <c r="AT37" s="25"/>
      <c r="AU37" s="25"/>
      <c r="AV37" s="25"/>
      <c r="AW37" s="25"/>
      <c r="AX37" s="25"/>
      <c r="AY37" s="25"/>
      <c r="AZ37" s="25"/>
      <c r="BA37" s="25"/>
    </row>
    <row r="38" spans="1:53" s="26" customFormat="1" ht="15" customHeight="1">
      <c r="A38" s="25"/>
      <c r="B38" s="25"/>
      <c r="C38" s="25"/>
      <c r="D38" s="25"/>
      <c r="E38" s="25"/>
      <c r="F38" s="387" t="s">
        <v>95</v>
      </c>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3"/>
      <c r="AT38" s="25"/>
      <c r="AU38" s="25"/>
      <c r="AV38" s="25"/>
      <c r="AW38" s="25"/>
      <c r="AX38" s="25"/>
      <c r="AY38" s="25"/>
      <c r="AZ38" s="25"/>
      <c r="BA38" s="25"/>
    </row>
    <row r="39" spans="1:53" s="26" customFormat="1" ht="15" customHeight="1">
      <c r="A39" s="25"/>
      <c r="B39" s="25"/>
      <c r="C39" s="25"/>
      <c r="D39" s="25"/>
      <c r="E39" s="25"/>
      <c r="F39" s="560"/>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2"/>
      <c r="AT39" s="25"/>
      <c r="AU39" s="25"/>
      <c r="AV39" s="25"/>
      <c r="AW39" s="25"/>
      <c r="AX39" s="25"/>
      <c r="AY39" s="25"/>
      <c r="AZ39" s="25"/>
      <c r="BA39" s="25"/>
    </row>
    <row r="40" spans="1:53" ht="15" customHeight="1">
      <c r="A40" s="1"/>
      <c r="B40" s="1"/>
      <c r="C40" s="1"/>
      <c r="D40" s="1"/>
      <c r="E40" s="1"/>
      <c r="F40" s="19"/>
      <c r="G40" s="23"/>
      <c r="H40" s="23"/>
      <c r="I40" s="29" t="s">
        <v>2</v>
      </c>
      <c r="J40" s="23"/>
      <c r="K40" s="23"/>
      <c r="L40" s="23"/>
      <c r="M40" s="23"/>
      <c r="N40" s="23"/>
      <c r="O40" s="23"/>
      <c r="P40" s="23"/>
      <c r="Q40" s="23"/>
      <c r="R40" s="23"/>
      <c r="S40" s="23"/>
      <c r="T40" s="563"/>
      <c r="U40" s="557"/>
      <c r="V40" s="557"/>
      <c r="W40" s="557"/>
      <c r="X40" s="557"/>
      <c r="Y40" s="557"/>
      <c r="Z40" s="23"/>
      <c r="AA40" s="382"/>
      <c r="AB40" s="557"/>
      <c r="AC40" s="557"/>
      <c r="AD40" s="557"/>
      <c r="AE40" s="557"/>
      <c r="AF40" s="557"/>
      <c r="AG40" s="557"/>
      <c r="AH40" s="557"/>
      <c r="AI40" s="23"/>
      <c r="AJ40" s="23"/>
      <c r="AK40" s="23"/>
      <c r="AL40" s="23"/>
      <c r="AM40" s="23"/>
      <c r="AN40" s="23"/>
      <c r="AO40" s="23"/>
      <c r="AP40" s="23"/>
      <c r="AQ40" s="23"/>
      <c r="AR40" s="23"/>
      <c r="AS40" s="24"/>
      <c r="AU40" s="1"/>
      <c r="AV40" s="1"/>
      <c r="AW40" s="1"/>
      <c r="AX40" s="1"/>
      <c r="AY40" s="1"/>
      <c r="AZ40" s="1"/>
      <c r="BA40" s="1"/>
    </row>
    <row r="41" spans="1:53" ht="15" customHeight="1">
      <c r="A41" s="1"/>
      <c r="B41" s="1"/>
      <c r="C41" s="1"/>
      <c r="D41" s="1"/>
      <c r="E41" s="1"/>
      <c r="F41" s="16"/>
      <c r="G41" s="23"/>
      <c r="H41" s="23"/>
      <c r="I41" s="30" t="s">
        <v>5</v>
      </c>
      <c r="J41" s="23"/>
      <c r="K41" s="23"/>
      <c r="L41" s="23"/>
      <c r="M41" s="23"/>
      <c r="N41" s="23"/>
      <c r="O41" s="23"/>
      <c r="P41" s="23"/>
      <c r="Q41" s="23"/>
      <c r="R41" s="23"/>
      <c r="S41" s="558">
        <v>0.0765</v>
      </c>
      <c r="T41" s="559"/>
      <c r="U41" s="559"/>
      <c r="V41" s="559"/>
      <c r="W41" s="559"/>
      <c r="X41" s="559"/>
      <c r="Y41" s="30"/>
      <c r="Z41" s="30" t="s">
        <v>4</v>
      </c>
      <c r="AA41" s="30"/>
      <c r="AB41" s="30"/>
      <c r="AC41" s="30"/>
      <c r="AD41" s="30"/>
      <c r="AE41" s="30"/>
      <c r="AF41" s="30"/>
      <c r="AG41" s="30"/>
      <c r="AH41" s="30"/>
      <c r="AI41" s="23"/>
      <c r="AJ41" s="23"/>
      <c r="AK41" s="23"/>
      <c r="AL41" s="23"/>
      <c r="AM41" s="23"/>
      <c r="AN41" s="23"/>
      <c r="AO41" s="23"/>
      <c r="AP41" s="23"/>
      <c r="AQ41" s="23"/>
      <c r="AR41" s="23"/>
      <c r="AS41" s="24"/>
      <c r="AU41" s="1"/>
      <c r="AV41" s="1"/>
      <c r="AW41" s="1"/>
      <c r="AX41" s="1"/>
      <c r="AY41" s="1"/>
      <c r="AZ41" s="1"/>
      <c r="BA41" s="1"/>
    </row>
    <row r="42" spans="1:53" ht="15" customHeight="1">
      <c r="A42" s="1"/>
      <c r="B42" s="1"/>
      <c r="C42" s="1"/>
      <c r="D42" s="1"/>
      <c r="E42" s="1"/>
      <c r="F42" s="19"/>
      <c r="G42" s="23"/>
      <c r="H42" s="23"/>
      <c r="I42" s="30" t="s">
        <v>3</v>
      </c>
      <c r="J42" s="23"/>
      <c r="K42" s="23"/>
      <c r="L42" s="23"/>
      <c r="M42" s="23"/>
      <c r="N42" s="23"/>
      <c r="O42" s="23"/>
      <c r="P42" s="23"/>
      <c r="Q42" s="23"/>
      <c r="R42" s="23"/>
      <c r="S42" s="558">
        <v>0.17</v>
      </c>
      <c r="T42" s="559"/>
      <c r="U42" s="559"/>
      <c r="V42" s="559"/>
      <c r="W42" s="559"/>
      <c r="X42" s="559"/>
      <c r="Y42" s="30"/>
      <c r="Z42" s="30" t="s">
        <v>6</v>
      </c>
      <c r="AA42" s="30"/>
      <c r="AB42" s="30"/>
      <c r="AC42" s="30"/>
      <c r="AD42" s="30"/>
      <c r="AE42" s="30"/>
      <c r="AF42" s="30"/>
      <c r="AG42" s="30"/>
      <c r="AH42" s="30"/>
      <c r="AI42" s="23"/>
      <c r="AJ42" s="23"/>
      <c r="AK42" s="23"/>
      <c r="AL42" s="23"/>
      <c r="AM42" s="23"/>
      <c r="AN42" s="23"/>
      <c r="AO42" s="23"/>
      <c r="AP42" s="23"/>
      <c r="AQ42" s="23"/>
      <c r="AR42" s="23"/>
      <c r="AS42" s="24"/>
      <c r="AU42" s="1"/>
      <c r="AV42" s="1"/>
      <c r="AW42" s="1"/>
      <c r="AX42" s="1"/>
      <c r="AY42" s="1"/>
      <c r="AZ42" s="1"/>
      <c r="BA42" s="1"/>
    </row>
    <row r="43" spans="1:53" ht="15" customHeight="1">
      <c r="A43" s="1"/>
      <c r="B43" s="1"/>
      <c r="C43" s="1"/>
      <c r="D43" s="1"/>
      <c r="E43" s="1"/>
      <c r="F43" s="19"/>
      <c r="G43" s="23"/>
      <c r="H43" s="23"/>
      <c r="I43" s="30" t="s">
        <v>7</v>
      </c>
      <c r="J43" s="23"/>
      <c r="K43" s="23"/>
      <c r="L43" s="23"/>
      <c r="M43" s="23"/>
      <c r="N43" s="23"/>
      <c r="O43" s="23"/>
      <c r="P43" s="23"/>
      <c r="Q43" s="23"/>
      <c r="R43" s="23"/>
      <c r="S43" s="558">
        <v>0.25</v>
      </c>
      <c r="T43" s="559"/>
      <c r="U43" s="559"/>
      <c r="V43" s="559"/>
      <c r="W43" s="559"/>
      <c r="X43" s="559"/>
      <c r="Y43" s="30"/>
      <c r="Z43" s="30" t="s">
        <v>9</v>
      </c>
      <c r="AA43" s="30"/>
      <c r="AB43" s="30"/>
      <c r="AC43" s="30"/>
      <c r="AD43" s="30"/>
      <c r="AE43" s="30"/>
      <c r="AF43" s="30"/>
      <c r="AG43" s="30"/>
      <c r="AH43" s="30"/>
      <c r="AI43" s="23"/>
      <c r="AJ43" s="23"/>
      <c r="AK43" s="23"/>
      <c r="AL43" s="23"/>
      <c r="AM43" s="23"/>
      <c r="AN43" s="23"/>
      <c r="AO43" s="23"/>
      <c r="AP43" s="23"/>
      <c r="AQ43" s="23"/>
      <c r="AR43" s="23"/>
      <c r="AS43" s="24"/>
      <c r="AU43" s="1"/>
      <c r="AV43" s="1"/>
      <c r="AW43" s="1"/>
      <c r="AX43" s="1"/>
      <c r="AY43" s="1"/>
      <c r="AZ43" s="1"/>
      <c r="BA43" s="1"/>
    </row>
    <row r="44" spans="1:53" ht="15" customHeight="1">
      <c r="A44" s="1"/>
      <c r="B44" s="1"/>
      <c r="C44" s="1"/>
      <c r="D44" s="1"/>
      <c r="E44" s="1"/>
      <c r="F44" s="19"/>
      <c r="G44" s="23"/>
      <c r="H44" s="23"/>
      <c r="I44" s="30" t="s">
        <v>8</v>
      </c>
      <c r="J44" s="23"/>
      <c r="K44" s="23"/>
      <c r="L44" s="23"/>
      <c r="M44" s="23"/>
      <c r="N44" s="23"/>
      <c r="O44" s="23"/>
      <c r="P44" s="23"/>
      <c r="Q44" s="23"/>
      <c r="R44" s="23"/>
      <c r="S44" s="558">
        <v>0.12</v>
      </c>
      <c r="T44" s="559"/>
      <c r="U44" s="559"/>
      <c r="V44" s="559"/>
      <c r="W44" s="559"/>
      <c r="X44" s="559"/>
      <c r="Y44" s="30"/>
      <c r="Z44" s="30" t="s">
        <v>6</v>
      </c>
      <c r="AA44" s="30"/>
      <c r="AB44" s="30"/>
      <c r="AC44" s="30"/>
      <c r="AD44" s="30"/>
      <c r="AE44" s="30"/>
      <c r="AF44" s="30"/>
      <c r="AG44" s="30"/>
      <c r="AH44" s="30"/>
      <c r="AI44" s="23"/>
      <c r="AJ44" s="23"/>
      <c r="AK44" s="23"/>
      <c r="AL44" s="23"/>
      <c r="AM44" s="23"/>
      <c r="AN44" s="23"/>
      <c r="AO44" s="23"/>
      <c r="AP44" s="23"/>
      <c r="AQ44" s="23"/>
      <c r="AR44" s="23"/>
      <c r="AS44" s="24"/>
      <c r="AU44" s="1"/>
      <c r="AV44" s="1"/>
      <c r="AW44" s="1"/>
      <c r="AX44" s="1"/>
      <c r="AY44" s="1"/>
      <c r="AZ44" s="1"/>
      <c r="BA44" s="1"/>
    </row>
    <row r="45" spans="1:53" ht="15" customHeight="1">
      <c r="A45" s="1"/>
      <c r="B45" s="1"/>
      <c r="C45" s="1"/>
      <c r="D45" s="1"/>
      <c r="E45" s="1"/>
      <c r="F45" s="19"/>
      <c r="G45" s="23"/>
      <c r="H45" s="23"/>
      <c r="I45" s="30" t="s">
        <v>10</v>
      </c>
      <c r="J45" s="23"/>
      <c r="K45" s="23"/>
      <c r="L45" s="23"/>
      <c r="M45" s="23"/>
      <c r="N45" s="23"/>
      <c r="O45" s="23"/>
      <c r="P45" s="23"/>
      <c r="Q45" s="23"/>
      <c r="R45" s="23"/>
      <c r="S45" s="558">
        <v>0.01</v>
      </c>
      <c r="T45" s="559"/>
      <c r="U45" s="559"/>
      <c r="V45" s="559"/>
      <c r="W45" s="559"/>
      <c r="X45" s="559"/>
      <c r="Y45" s="30"/>
      <c r="Z45" s="30" t="s">
        <v>6</v>
      </c>
      <c r="AA45" s="30"/>
      <c r="AB45" s="30"/>
      <c r="AC45" s="30"/>
      <c r="AD45" s="30"/>
      <c r="AE45" s="30"/>
      <c r="AF45" s="30"/>
      <c r="AG45" s="30"/>
      <c r="AH45" s="30"/>
      <c r="AI45" s="23"/>
      <c r="AJ45" s="23"/>
      <c r="AK45" s="23"/>
      <c r="AL45" s="23"/>
      <c r="AM45" s="23"/>
      <c r="AN45" s="23"/>
      <c r="AO45" s="23"/>
      <c r="AP45" s="23"/>
      <c r="AQ45" s="23"/>
      <c r="AR45" s="23"/>
      <c r="AS45" s="24"/>
      <c r="AU45" s="1"/>
      <c r="AV45" s="1"/>
      <c r="AW45" s="1"/>
      <c r="AX45" s="1"/>
      <c r="AY45" s="1"/>
      <c r="AZ45" s="1"/>
      <c r="BA45" s="1"/>
    </row>
    <row r="46" spans="1:53" ht="15" customHeight="1">
      <c r="A46" s="1"/>
      <c r="B46" s="1"/>
      <c r="C46" s="1"/>
      <c r="D46" s="1"/>
      <c r="E46" s="1"/>
      <c r="F46" s="19"/>
      <c r="G46" s="23"/>
      <c r="H46" s="23"/>
      <c r="I46" s="30" t="s">
        <v>11</v>
      </c>
      <c r="J46" s="23"/>
      <c r="K46" s="23"/>
      <c r="L46" s="23"/>
      <c r="M46" s="23"/>
      <c r="N46" s="23"/>
      <c r="O46" s="23"/>
      <c r="P46" s="23"/>
      <c r="Q46" s="23"/>
      <c r="R46" s="23"/>
      <c r="S46" s="558">
        <v>0.03</v>
      </c>
      <c r="T46" s="559"/>
      <c r="U46" s="559"/>
      <c r="V46" s="559"/>
      <c r="W46" s="559"/>
      <c r="X46" s="559"/>
      <c r="Y46" s="30"/>
      <c r="Z46" s="30" t="s">
        <v>6</v>
      </c>
      <c r="AA46" s="30"/>
      <c r="AB46" s="30"/>
      <c r="AC46" s="30"/>
      <c r="AD46" s="30"/>
      <c r="AE46" s="30"/>
      <c r="AF46" s="30"/>
      <c r="AG46" s="30"/>
      <c r="AH46" s="30"/>
      <c r="AI46" s="23"/>
      <c r="AJ46" s="23"/>
      <c r="AK46" s="23"/>
      <c r="AL46" s="23"/>
      <c r="AM46" s="23"/>
      <c r="AN46" s="23"/>
      <c r="AO46" s="23"/>
      <c r="AP46" s="23"/>
      <c r="AQ46" s="23"/>
      <c r="AR46" s="23"/>
      <c r="AS46" s="24"/>
      <c r="AU46" s="1"/>
      <c r="AV46" s="1"/>
      <c r="AW46" s="1"/>
      <c r="AX46" s="1"/>
      <c r="AY46" s="1"/>
      <c r="AZ46" s="1"/>
      <c r="BA46" s="1"/>
    </row>
    <row r="47" spans="1:53" ht="15" customHeight="1">
      <c r="A47" s="1"/>
      <c r="B47" s="1"/>
      <c r="C47" s="1"/>
      <c r="D47" s="1"/>
      <c r="E47" s="1"/>
      <c r="F47" s="19"/>
      <c r="G47" s="23"/>
      <c r="H47" s="23"/>
      <c r="I47" s="30" t="s">
        <v>12</v>
      </c>
      <c r="J47" s="23"/>
      <c r="K47" s="23"/>
      <c r="L47" s="23"/>
      <c r="M47" s="23"/>
      <c r="N47" s="23"/>
      <c r="O47" s="23"/>
      <c r="P47" s="23"/>
      <c r="Q47" s="23"/>
      <c r="R47" s="23"/>
      <c r="S47" s="558">
        <v>0.0025</v>
      </c>
      <c r="T47" s="559"/>
      <c r="U47" s="559"/>
      <c r="V47" s="559"/>
      <c r="W47" s="559"/>
      <c r="X47" s="559"/>
      <c r="Y47" s="23"/>
      <c r="Z47" s="30" t="s">
        <v>6</v>
      </c>
      <c r="AA47" s="23"/>
      <c r="AB47" s="23"/>
      <c r="AC47" s="23"/>
      <c r="AD47" s="23"/>
      <c r="AE47" s="23"/>
      <c r="AF47" s="23"/>
      <c r="AG47" s="23"/>
      <c r="AH47" s="23"/>
      <c r="AI47" s="23"/>
      <c r="AJ47" s="23"/>
      <c r="AK47" s="23"/>
      <c r="AL47" s="23"/>
      <c r="AM47" s="23"/>
      <c r="AN47" s="23"/>
      <c r="AO47" s="23"/>
      <c r="AP47" s="23"/>
      <c r="AQ47" s="23"/>
      <c r="AR47" s="23"/>
      <c r="AS47" s="24"/>
      <c r="AU47" s="1"/>
      <c r="AV47" s="1"/>
      <c r="AW47" s="1"/>
      <c r="AX47" s="1"/>
      <c r="AY47" s="1"/>
      <c r="AZ47" s="1"/>
      <c r="BA47" s="1"/>
    </row>
    <row r="48" spans="1:53" ht="15" customHeight="1">
      <c r="A48" s="1"/>
      <c r="B48" s="1"/>
      <c r="C48" s="1"/>
      <c r="D48" s="1"/>
      <c r="E48" s="1"/>
      <c r="F48" s="19"/>
      <c r="G48" s="23"/>
      <c r="H48" s="23"/>
      <c r="I48" s="578" t="s">
        <v>13</v>
      </c>
      <c r="J48" s="579"/>
      <c r="K48" s="579"/>
      <c r="L48" s="579"/>
      <c r="M48" s="579"/>
      <c r="N48" s="579"/>
      <c r="O48" s="579"/>
      <c r="P48" s="579"/>
      <c r="Q48" s="579"/>
      <c r="R48" s="579"/>
      <c r="S48" s="579"/>
      <c r="T48" s="579"/>
      <c r="U48" s="579"/>
      <c r="V48" s="579"/>
      <c r="W48" s="579"/>
      <c r="X48" s="579"/>
      <c r="Y48" s="23"/>
      <c r="Z48" s="30"/>
      <c r="AA48" s="23"/>
      <c r="AB48" s="23"/>
      <c r="AC48" s="23"/>
      <c r="AD48" s="23"/>
      <c r="AE48" s="23"/>
      <c r="AF48" s="23"/>
      <c r="AG48" s="23"/>
      <c r="AH48" s="23"/>
      <c r="AI48" s="23"/>
      <c r="AJ48" s="23"/>
      <c r="AK48" s="23"/>
      <c r="AL48" s="23"/>
      <c r="AM48" s="23"/>
      <c r="AN48" s="23"/>
      <c r="AO48" s="23"/>
      <c r="AP48" s="23"/>
      <c r="AQ48" s="23"/>
      <c r="AR48" s="23"/>
      <c r="AS48" s="24"/>
      <c r="AU48" s="1"/>
      <c r="AV48" s="1"/>
      <c r="AW48" s="1"/>
      <c r="AX48" s="1"/>
      <c r="AY48" s="1"/>
      <c r="AZ48" s="1"/>
      <c r="BA48" s="1"/>
    </row>
    <row r="49" spans="1:53" ht="15" customHeight="1">
      <c r="A49" s="1"/>
      <c r="B49" s="1"/>
      <c r="C49" s="1"/>
      <c r="D49" s="1"/>
      <c r="E49" s="1"/>
      <c r="F49" s="19"/>
      <c r="G49" s="23"/>
      <c r="H49" s="23"/>
      <c r="I49" s="30" t="s">
        <v>14</v>
      </c>
      <c r="J49" s="23"/>
      <c r="K49" s="23"/>
      <c r="L49" s="23"/>
      <c r="M49" s="23"/>
      <c r="N49" s="23"/>
      <c r="O49" s="23"/>
      <c r="P49" s="23"/>
      <c r="Q49" s="23"/>
      <c r="R49" s="23"/>
      <c r="S49" s="558">
        <v>0.07</v>
      </c>
      <c r="T49" s="559"/>
      <c r="U49" s="559"/>
      <c r="V49" s="559"/>
      <c r="W49" s="559"/>
      <c r="X49" s="559"/>
      <c r="Y49" s="23"/>
      <c r="Z49" s="30" t="s">
        <v>6</v>
      </c>
      <c r="AA49" s="23"/>
      <c r="AB49" s="23"/>
      <c r="AC49" s="23"/>
      <c r="AD49" s="23"/>
      <c r="AE49" s="23"/>
      <c r="AF49" s="23"/>
      <c r="AG49" s="23"/>
      <c r="AH49" s="23"/>
      <c r="AI49" s="23"/>
      <c r="AJ49" s="23"/>
      <c r="AK49" s="23"/>
      <c r="AL49" s="23"/>
      <c r="AM49" s="23"/>
      <c r="AN49" s="23"/>
      <c r="AO49" s="23"/>
      <c r="AP49" s="23"/>
      <c r="AQ49" s="23"/>
      <c r="AR49" s="23"/>
      <c r="AS49" s="24"/>
      <c r="AU49" s="1"/>
      <c r="AV49" s="1"/>
      <c r="AW49" s="1"/>
      <c r="AX49" s="1"/>
      <c r="AY49" s="1"/>
      <c r="AZ49" s="1"/>
      <c r="BA49" s="1"/>
    </row>
    <row r="50" spans="1:53" ht="15" customHeight="1">
      <c r="A50" s="1"/>
      <c r="B50" s="1"/>
      <c r="C50" s="1"/>
      <c r="D50" s="1"/>
      <c r="E50" s="1"/>
      <c r="F50" s="19"/>
      <c r="G50" s="23"/>
      <c r="H50" s="23"/>
      <c r="I50" s="30" t="s">
        <v>15</v>
      </c>
      <c r="J50" s="23"/>
      <c r="K50" s="23"/>
      <c r="L50" s="23"/>
      <c r="M50" s="23"/>
      <c r="N50" s="23"/>
      <c r="O50" s="23"/>
      <c r="P50" s="23"/>
      <c r="Q50" s="23"/>
      <c r="R50" s="23"/>
      <c r="S50" s="558">
        <v>0.04</v>
      </c>
      <c r="T50" s="559"/>
      <c r="U50" s="559"/>
      <c r="V50" s="559"/>
      <c r="W50" s="559"/>
      <c r="X50" s="559"/>
      <c r="Y50" s="23"/>
      <c r="Z50" s="30" t="s">
        <v>6</v>
      </c>
      <c r="AA50" s="23"/>
      <c r="AB50" s="23"/>
      <c r="AC50" s="23"/>
      <c r="AD50" s="23"/>
      <c r="AE50" s="23"/>
      <c r="AF50" s="23"/>
      <c r="AG50" s="23"/>
      <c r="AH50" s="23"/>
      <c r="AI50" s="23"/>
      <c r="AJ50" s="23"/>
      <c r="AK50" s="23"/>
      <c r="AL50" s="23"/>
      <c r="AM50" s="23"/>
      <c r="AN50" s="23"/>
      <c r="AO50" s="23"/>
      <c r="AP50" s="23"/>
      <c r="AQ50" s="23"/>
      <c r="AR50" s="23"/>
      <c r="AS50" s="24"/>
      <c r="AU50" s="1"/>
      <c r="AV50" s="1"/>
      <c r="AW50" s="1"/>
      <c r="AX50" s="1"/>
      <c r="AY50" s="1"/>
      <c r="AZ50" s="1"/>
      <c r="BA50" s="1"/>
    </row>
    <row r="51" spans="1:53" ht="15" customHeight="1">
      <c r="A51" s="1"/>
      <c r="B51" s="1"/>
      <c r="C51" s="1"/>
      <c r="D51" s="1"/>
      <c r="E51" s="1"/>
      <c r="F51" s="19"/>
      <c r="G51" s="23"/>
      <c r="H51" s="23"/>
      <c r="I51" s="30" t="s">
        <v>16</v>
      </c>
      <c r="J51" s="23"/>
      <c r="K51" s="23"/>
      <c r="L51" s="23"/>
      <c r="M51" s="23"/>
      <c r="N51" s="23"/>
      <c r="O51" s="23"/>
      <c r="P51" s="23"/>
      <c r="Q51" s="23"/>
      <c r="R51" s="23"/>
      <c r="S51" s="558">
        <v>0.005</v>
      </c>
      <c r="T51" s="559"/>
      <c r="U51" s="559"/>
      <c r="V51" s="559"/>
      <c r="W51" s="559"/>
      <c r="X51" s="559"/>
      <c r="Y51" s="23"/>
      <c r="Z51" s="30" t="s">
        <v>6</v>
      </c>
      <c r="AA51" s="23"/>
      <c r="AB51" s="23"/>
      <c r="AC51" s="23"/>
      <c r="AD51" s="23"/>
      <c r="AE51" s="23"/>
      <c r="AF51" s="23"/>
      <c r="AG51" s="23"/>
      <c r="AH51" s="23"/>
      <c r="AI51" s="23"/>
      <c r="AJ51" s="23"/>
      <c r="AK51" s="23"/>
      <c r="AL51" s="23"/>
      <c r="AM51" s="23"/>
      <c r="AN51" s="23"/>
      <c r="AO51" s="23"/>
      <c r="AP51" s="23"/>
      <c r="AQ51" s="23"/>
      <c r="AR51" s="23"/>
      <c r="AS51" s="24"/>
      <c r="AU51" s="1"/>
      <c r="AV51" s="1"/>
      <c r="AW51" s="1"/>
      <c r="AX51" s="1"/>
      <c r="AY51" s="1"/>
      <c r="AZ51" s="1"/>
      <c r="BA51" s="1"/>
    </row>
    <row r="52" spans="1:53" ht="15" customHeight="1">
      <c r="A52" s="1"/>
      <c r="B52" s="1"/>
      <c r="C52" s="1"/>
      <c r="D52" s="1"/>
      <c r="E52" s="1"/>
      <c r="F52" s="19"/>
      <c r="G52" s="23"/>
      <c r="H52" s="23"/>
      <c r="I52" s="30" t="s">
        <v>17</v>
      </c>
      <c r="J52" s="23"/>
      <c r="K52" s="23"/>
      <c r="L52" s="23"/>
      <c r="M52" s="23"/>
      <c r="N52" s="23"/>
      <c r="O52" s="23"/>
      <c r="P52" s="23"/>
      <c r="Q52" s="23"/>
      <c r="R52" s="23"/>
      <c r="S52" s="558">
        <v>0.04</v>
      </c>
      <c r="T52" s="559"/>
      <c r="U52" s="559"/>
      <c r="V52" s="559"/>
      <c r="W52" s="559"/>
      <c r="X52" s="559"/>
      <c r="Y52" s="30"/>
      <c r="Z52" s="30" t="s">
        <v>6</v>
      </c>
      <c r="AA52" s="30"/>
      <c r="AB52" s="30"/>
      <c r="AC52" s="23"/>
      <c r="AD52" s="23"/>
      <c r="AE52" s="23"/>
      <c r="AF52" s="23"/>
      <c r="AG52" s="23"/>
      <c r="AH52" s="23"/>
      <c r="AI52" s="23"/>
      <c r="AJ52" s="23"/>
      <c r="AK52" s="23"/>
      <c r="AL52" s="23"/>
      <c r="AM52" s="23"/>
      <c r="AN52" s="23"/>
      <c r="AO52" s="23"/>
      <c r="AP52" s="23"/>
      <c r="AQ52" s="23"/>
      <c r="AR52" s="23"/>
      <c r="AS52" s="24"/>
      <c r="AU52" s="1"/>
      <c r="AV52" s="1"/>
      <c r="AW52" s="1"/>
      <c r="AX52" s="1"/>
      <c r="AY52" s="1"/>
      <c r="AZ52" s="1"/>
      <c r="BA52" s="1"/>
    </row>
    <row r="53" spans="1:53" ht="15" customHeight="1">
      <c r="A53" s="1"/>
      <c r="B53" s="1"/>
      <c r="C53" s="1"/>
      <c r="D53" s="1"/>
      <c r="E53" s="1"/>
      <c r="F53" s="19"/>
      <c r="G53" s="23"/>
      <c r="H53" s="23"/>
      <c r="I53" s="30" t="s">
        <v>18</v>
      </c>
      <c r="J53" s="23"/>
      <c r="K53" s="23"/>
      <c r="L53" s="23"/>
      <c r="M53" s="23"/>
      <c r="N53" s="23"/>
      <c r="O53" s="23"/>
      <c r="P53" s="23"/>
      <c r="Q53" s="23"/>
      <c r="R53" s="23"/>
      <c r="S53" s="558">
        <v>0.02</v>
      </c>
      <c r="T53" s="559"/>
      <c r="U53" s="559"/>
      <c r="V53" s="559"/>
      <c r="W53" s="559"/>
      <c r="X53" s="559"/>
      <c r="Y53" s="23"/>
      <c r="Z53" s="30" t="s">
        <v>6</v>
      </c>
      <c r="AA53" s="23"/>
      <c r="AB53" s="23"/>
      <c r="AC53" s="23"/>
      <c r="AD53" s="23"/>
      <c r="AE53" s="23"/>
      <c r="AF53" s="23"/>
      <c r="AG53" s="23"/>
      <c r="AH53" s="23"/>
      <c r="AI53" s="23"/>
      <c r="AJ53" s="23"/>
      <c r="AK53" s="23"/>
      <c r="AL53" s="23"/>
      <c r="AM53" s="23"/>
      <c r="AN53" s="23"/>
      <c r="AO53" s="23"/>
      <c r="AP53" s="23"/>
      <c r="AQ53" s="23"/>
      <c r="AR53" s="23"/>
      <c r="AS53" s="24"/>
      <c r="AU53" s="1"/>
      <c r="AV53" s="1"/>
      <c r="AW53" s="1"/>
      <c r="AX53" s="1"/>
      <c r="AY53" s="1"/>
      <c r="AZ53" s="1"/>
      <c r="BA53" s="1"/>
    </row>
    <row r="54" spans="1:53" ht="15" customHeight="1">
      <c r="A54" s="1"/>
      <c r="B54" s="1"/>
      <c r="C54" s="1"/>
      <c r="D54" s="1"/>
      <c r="E54" s="1"/>
      <c r="F54" s="19"/>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4"/>
      <c r="AU54" s="1"/>
      <c r="AV54" s="1"/>
      <c r="AW54" s="1"/>
      <c r="AX54" s="1"/>
      <c r="AY54" s="1"/>
      <c r="AZ54" s="1"/>
      <c r="BA54" s="1"/>
    </row>
    <row r="55" spans="1:53" ht="15" customHeight="1">
      <c r="A55" s="1"/>
      <c r="B55" s="1"/>
      <c r="C55" s="1"/>
      <c r="D55" s="1"/>
      <c r="E55" s="1"/>
      <c r="F55" s="387" t="s">
        <v>19</v>
      </c>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3"/>
      <c r="AU55" s="1"/>
      <c r="AV55" s="1"/>
      <c r="AW55" s="1"/>
      <c r="AX55" s="1"/>
      <c r="AY55" s="1"/>
      <c r="AZ55" s="1"/>
      <c r="BA55" s="1"/>
    </row>
    <row r="56" spans="1:53" ht="15" customHeight="1">
      <c r="A56" s="1"/>
      <c r="B56" s="1"/>
      <c r="C56" s="1"/>
      <c r="D56" s="1"/>
      <c r="E56" s="1"/>
      <c r="F56" s="56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1"/>
      <c r="AU56" s="1"/>
      <c r="AV56" s="1"/>
      <c r="AW56" s="1"/>
      <c r="AX56" s="1"/>
      <c r="AY56" s="1"/>
      <c r="AZ56" s="1"/>
      <c r="BA56" s="1"/>
    </row>
    <row r="57" spans="1:53" ht="12.75" customHeight="1">
      <c r="A57" s="1"/>
      <c r="B57" s="1"/>
      <c r="C57" s="1"/>
      <c r="D57" s="1"/>
      <c r="E57" s="1"/>
      <c r="F57" s="567"/>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9"/>
      <c r="AU57" s="1"/>
      <c r="AV57" s="1"/>
      <c r="AW57" s="1"/>
      <c r="AX57" s="1"/>
      <c r="AY57" s="1"/>
      <c r="AZ57" s="1"/>
      <c r="BA57" s="1"/>
    </row>
    <row r="58" spans="1:53" ht="12.75" customHeight="1">
      <c r="A58" s="1"/>
      <c r="B58" s="1"/>
      <c r="C58" s="1"/>
      <c r="D58" s="1"/>
      <c r="E58" s="1"/>
      <c r="F58" s="575"/>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c r="AN58" s="576"/>
      <c r="AO58" s="576"/>
      <c r="AP58" s="576"/>
      <c r="AQ58" s="576"/>
      <c r="AR58" s="576"/>
      <c r="AS58" s="577"/>
      <c r="AU58" s="1"/>
      <c r="AV58" s="1"/>
      <c r="AW58" s="1"/>
      <c r="AX58" s="1"/>
      <c r="AY58" s="1"/>
      <c r="AZ58" s="1"/>
      <c r="BA58" s="1"/>
    </row>
    <row r="59" spans="1:53" ht="12.75" customHeight="1" thickBot="1">
      <c r="A59" s="1"/>
      <c r="B59" s="1"/>
      <c r="C59" s="1"/>
      <c r="D59" s="1"/>
      <c r="E59" s="1"/>
      <c r="F59" s="12"/>
      <c r="G59" s="8"/>
      <c r="H59" s="11"/>
      <c r="I59" s="11"/>
      <c r="J59" s="11"/>
      <c r="K59" s="11"/>
      <c r="L59" s="11"/>
      <c r="M59" s="11"/>
      <c r="N59" s="11"/>
      <c r="O59" s="11"/>
      <c r="P59" s="11"/>
      <c r="Q59" s="11"/>
      <c r="R59" s="11"/>
      <c r="S59" s="11"/>
      <c r="T59" s="11"/>
      <c r="U59" s="11"/>
      <c r="V59" s="8"/>
      <c r="W59" s="11"/>
      <c r="X59" s="11"/>
      <c r="Y59" s="11"/>
      <c r="Z59" s="11"/>
      <c r="AA59" s="11"/>
      <c r="AB59" s="11"/>
      <c r="AC59" s="11"/>
      <c r="AD59" s="11"/>
      <c r="AE59" s="11"/>
      <c r="AF59" s="11"/>
      <c r="AG59" s="11"/>
      <c r="AH59" s="11"/>
      <c r="AI59" s="11"/>
      <c r="AJ59" s="11"/>
      <c r="AK59" s="11"/>
      <c r="AL59" s="11"/>
      <c r="AM59" s="11"/>
      <c r="AN59" s="11"/>
      <c r="AO59" s="11"/>
      <c r="AP59" s="11"/>
      <c r="AQ59" s="11"/>
      <c r="AR59" s="11"/>
      <c r="AS59" s="9"/>
      <c r="AT59" s="10"/>
      <c r="AU59" s="1"/>
      <c r="AV59" s="1"/>
      <c r="AW59" s="1"/>
      <c r="AX59" s="1"/>
      <c r="AY59" s="1"/>
      <c r="AZ59" s="1"/>
      <c r="BA59" s="1"/>
    </row>
    <row r="60" spans="1:53" ht="13.5" thickTop="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U60" s="1"/>
      <c r="AV60" s="1"/>
      <c r="AW60" s="1"/>
      <c r="AX60" s="1"/>
      <c r="AY60" s="1"/>
      <c r="AZ60" s="1"/>
      <c r="BA60" s="1"/>
    </row>
    <row r="61" spans="1:53"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U61" s="1"/>
      <c r="AV61" s="1"/>
      <c r="AW61" s="1"/>
      <c r="AX61" s="1"/>
      <c r="AY61" s="1"/>
      <c r="AZ61" s="1"/>
      <c r="BA61" s="1"/>
    </row>
    <row r="62" spans="1:53"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U62" s="1"/>
      <c r="AV62" s="1"/>
      <c r="AW62" s="1"/>
      <c r="AX62" s="1"/>
      <c r="AY62" s="1"/>
      <c r="AZ62" s="1"/>
      <c r="BA62" s="1"/>
    </row>
    <row r="63" spans="1:53"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U63" s="1"/>
      <c r="AV63" s="1"/>
      <c r="AW63" s="1"/>
      <c r="AX63" s="1"/>
      <c r="AY63" s="1"/>
      <c r="AZ63" s="1"/>
      <c r="BA63" s="1"/>
    </row>
    <row r="64" spans="1:53"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U64" s="1"/>
      <c r="AV64" s="1"/>
      <c r="AW64" s="1"/>
      <c r="AX64" s="1"/>
      <c r="AY64" s="1"/>
      <c r="AZ64" s="1"/>
      <c r="BA64" s="1"/>
    </row>
    <row r="65" spans="1:53"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U65" s="1"/>
      <c r="AV65" s="1"/>
      <c r="AW65" s="1"/>
      <c r="AX65" s="1"/>
      <c r="AY65" s="1"/>
      <c r="AZ65" s="1"/>
      <c r="BA65" s="1"/>
    </row>
    <row r="66" spans="1:53"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U66" s="1"/>
      <c r="AV66" s="1"/>
      <c r="AW66" s="1"/>
      <c r="AX66" s="1"/>
      <c r="AY66" s="1"/>
      <c r="AZ66" s="1"/>
      <c r="BA66" s="1"/>
    </row>
    <row r="67" spans="1:53"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U67" s="1"/>
      <c r="AV67" s="1"/>
      <c r="AW67" s="1"/>
      <c r="AX67" s="1"/>
      <c r="AY67" s="1"/>
      <c r="AZ67" s="1"/>
      <c r="BA67" s="1"/>
    </row>
    <row r="68" spans="1:53" ht="12.75">
      <c r="A68" s="1"/>
      <c r="B68" s="1"/>
      <c r="C68" s="1"/>
      <c r="D68" s="1"/>
      <c r="E68" s="1"/>
      <c r="F68" s="4"/>
      <c r="G68" s="1"/>
      <c r="H68" s="1"/>
      <c r="I68" s="1"/>
      <c r="J68" s="1"/>
      <c r="K68" s="1"/>
      <c r="L68" s="1"/>
      <c r="M68" s="1"/>
      <c r="N68" s="1"/>
      <c r="O68" s="1"/>
      <c r="P68" s="1"/>
      <c r="Q68" s="1"/>
      <c r="R68" s="1"/>
      <c r="S68" s="566"/>
      <c r="T68" s="566"/>
      <c r="U68" s="1"/>
      <c r="V68" s="1"/>
      <c r="W68" s="1"/>
      <c r="X68" s="1"/>
      <c r="Y68" s="1"/>
      <c r="Z68" s="566"/>
      <c r="AA68" s="566"/>
      <c r="AB68" s="1"/>
      <c r="AC68" s="1"/>
      <c r="AD68" s="1"/>
      <c r="AE68" s="1"/>
      <c r="AF68" s="1"/>
      <c r="AG68" s="1"/>
      <c r="AH68" s="1"/>
      <c r="AI68" s="566"/>
      <c r="AJ68" s="566"/>
      <c r="AK68" s="1"/>
      <c r="AL68" s="1"/>
      <c r="AM68" s="1"/>
      <c r="AN68" s="1"/>
      <c r="AO68" s="1"/>
      <c r="AP68" s="1"/>
      <c r="AQ68" s="1"/>
      <c r="AR68" s="1"/>
      <c r="AS68" s="1"/>
      <c r="AU68" s="1"/>
      <c r="AV68" s="1"/>
      <c r="AW68" s="1"/>
      <c r="AX68" s="1"/>
      <c r="AY68" s="1"/>
      <c r="AZ68" s="1"/>
      <c r="BA68" s="1"/>
    </row>
    <row r="69" spans="6:36" ht="12.75">
      <c r="F69" s="3"/>
      <c r="S69" s="488"/>
      <c r="T69" s="488"/>
      <c r="Z69" s="488"/>
      <c r="AA69" s="488"/>
      <c r="AI69" s="488"/>
      <c r="AJ69" s="488"/>
    </row>
    <row r="70" spans="6:36" ht="12.75">
      <c r="F70" s="3"/>
      <c r="S70" s="488"/>
      <c r="T70" s="488"/>
      <c r="Z70" s="488"/>
      <c r="AA70" s="488"/>
      <c r="AI70" s="488"/>
      <c r="AJ70" s="488"/>
    </row>
    <row r="71" spans="6:36" ht="12.75">
      <c r="F71" s="3"/>
      <c r="S71" s="488"/>
      <c r="T71" s="488"/>
      <c r="Z71" s="488"/>
      <c r="AA71" s="488"/>
      <c r="AI71" s="488"/>
      <c r="AJ71" s="488"/>
    </row>
    <row r="72" spans="6:36" ht="12.75">
      <c r="F72" s="3"/>
      <c r="S72" s="488"/>
      <c r="T72" s="488"/>
      <c r="Z72" s="488"/>
      <c r="AA72" s="488"/>
      <c r="AI72" s="488"/>
      <c r="AJ72" s="488"/>
    </row>
    <row r="73" spans="6:36" ht="12.75">
      <c r="F73" s="3"/>
      <c r="S73" s="488"/>
      <c r="T73" s="488"/>
      <c r="Z73" s="488"/>
      <c r="AA73" s="488"/>
      <c r="AI73" s="488"/>
      <c r="AJ73" s="488"/>
    </row>
    <row r="74" spans="6:36" ht="12.75">
      <c r="F74" s="3"/>
      <c r="S74" s="488"/>
      <c r="T74" s="488"/>
      <c r="Z74" s="488"/>
      <c r="AA74" s="488"/>
      <c r="AI74" s="488"/>
      <c r="AJ74" s="488"/>
    </row>
  </sheetData>
  <sheetProtection password="CCF9" sheet="1" objects="1" scenarios="1"/>
  <mergeCells count="74">
    <mergeCell ref="F36:AS36"/>
    <mergeCell ref="F37:AS37"/>
    <mergeCell ref="F30:AS30"/>
    <mergeCell ref="S53:X53"/>
    <mergeCell ref="S47:X47"/>
    <mergeCell ref="S49:X49"/>
    <mergeCell ref="S50:X50"/>
    <mergeCell ref="I48:X48"/>
    <mergeCell ref="S51:X51"/>
    <mergeCell ref="S44:X44"/>
    <mergeCell ref="S45:X45"/>
    <mergeCell ref="S46:X46"/>
    <mergeCell ref="S41:X41"/>
    <mergeCell ref="S42:X42"/>
    <mergeCell ref="F58:AS58"/>
    <mergeCell ref="S43:X43"/>
    <mergeCell ref="F2:AS2"/>
    <mergeCell ref="S74:T74"/>
    <mergeCell ref="Z74:AA74"/>
    <mergeCell ref="AI74:AJ74"/>
    <mergeCell ref="S68:T68"/>
    <mergeCell ref="F18:AS18"/>
    <mergeCell ref="F38:AS38"/>
    <mergeCell ref="F28:AS28"/>
    <mergeCell ref="Z72:AA72"/>
    <mergeCell ref="Z71:AA71"/>
    <mergeCell ref="AI71:AJ71"/>
    <mergeCell ref="S70:T70"/>
    <mergeCell ref="Z70:AA70"/>
    <mergeCell ref="S69:T69"/>
    <mergeCell ref="S71:T71"/>
    <mergeCell ref="AI70:AJ70"/>
    <mergeCell ref="Z69:AA69"/>
    <mergeCell ref="AI69:AJ69"/>
    <mergeCell ref="Z68:AA68"/>
    <mergeCell ref="AI68:AJ68"/>
    <mergeCell ref="F23:AR23"/>
    <mergeCell ref="F24:AS24"/>
    <mergeCell ref="F57:AS57"/>
    <mergeCell ref="F25:AS25"/>
    <mergeCell ref="F26:AS26"/>
    <mergeCell ref="F27:AS27"/>
    <mergeCell ref="F56:AS56"/>
    <mergeCell ref="F29:AS29"/>
    <mergeCell ref="AA40:AH40"/>
    <mergeCell ref="F16:AS16"/>
    <mergeCell ref="F12:AS12"/>
    <mergeCell ref="F13:AS13"/>
    <mergeCell ref="F22:AS22"/>
    <mergeCell ref="F21:AS21"/>
    <mergeCell ref="T40:Y40"/>
    <mergeCell ref="F33:AR33"/>
    <mergeCell ref="F34:AS34"/>
    <mergeCell ref="F35:AS35"/>
    <mergeCell ref="F5:AS5"/>
    <mergeCell ref="F20:AR20"/>
    <mergeCell ref="F17:AS17"/>
    <mergeCell ref="F19:AS19"/>
    <mergeCell ref="F10:AS10"/>
    <mergeCell ref="F55:AS55"/>
    <mergeCell ref="S52:X52"/>
    <mergeCell ref="F31:AS31"/>
    <mergeCell ref="F39:AS39"/>
    <mergeCell ref="F32:AS32"/>
    <mergeCell ref="F7:AS7"/>
    <mergeCell ref="F9:AS9"/>
    <mergeCell ref="F14:AS14"/>
    <mergeCell ref="F11:AS11"/>
    <mergeCell ref="F15:AS15"/>
    <mergeCell ref="S73:T73"/>
    <mergeCell ref="Z73:AA73"/>
    <mergeCell ref="AI73:AJ73"/>
    <mergeCell ref="AI72:AJ72"/>
    <mergeCell ref="S72:T72"/>
  </mergeCells>
  <printOptions horizontalCentered="1" verticalCentered="1"/>
  <pageMargins left="0.25" right="0.25" top="0.25" bottom="0.25" header="0" footer="0"/>
  <pageSetup fitToHeight="1" fitToWidth="1" horizontalDpi="600" verticalDpi="600" orientation="portrait" scale="90" r:id="rId1"/>
  <headerFooter alignWithMargins="0">
    <oddFooter>&amp;R&amp;7Revised 2/12/09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BHS Recovery</dc:creator>
  <cp:keywords/>
  <dc:description/>
  <cp:lastModifiedBy>Dick Jarod</cp:lastModifiedBy>
  <cp:lastPrinted>2012-10-10T21:31:50Z</cp:lastPrinted>
  <dcterms:created xsi:type="dcterms:W3CDTF">2000-04-12T12:39:25Z</dcterms:created>
  <dcterms:modified xsi:type="dcterms:W3CDTF">2020-03-24T16:45:55Z</dcterms:modified>
  <cp:category/>
  <cp:version/>
  <cp:contentType/>
  <cp:contentStatus/>
</cp:coreProperties>
</file>